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81106下載檔案\民(更新後)\"/>
    </mc:Choice>
  </mc:AlternateContent>
  <bookViews>
    <workbookView xWindow="2490" yWindow="1260" windowWidth="14955" windowHeight="7545" tabRatio="756" activeTab="4"/>
  </bookViews>
  <sheets>
    <sheet name="餐-中餐" sheetId="1" r:id="rId1"/>
    <sheet name="餐-西餐" sheetId="2" r:id="rId2"/>
    <sheet name="餐-餐服" sheetId="3" r:id="rId3"/>
    <sheet name="觀光" sheetId="4" r:id="rId4"/>
    <sheet name="休閒" sheetId="5" r:id="rId5"/>
    <sheet name="妝管-時尚" sheetId="11" r:id="rId6"/>
    <sheet name="妝管-美容" sheetId="12" r:id="rId7"/>
    <sheet name="烘焙學程" sheetId="10" r:id="rId8"/>
    <sheet name="演藝學程" sheetId="8" r:id="rId9"/>
    <sheet name="旅館學程" sheetId="9" r:id="rId10"/>
    <sheet name="流行音樂" sheetId="15" r:id="rId11"/>
  </sheets>
  <definedNames>
    <definedName name="_xlnm.Print_Area" localSheetId="4">休閒!$A$1:$U$53</definedName>
    <definedName name="_xlnm.Print_Area" localSheetId="6">'妝管-美容'!$A$1:$U$62</definedName>
    <definedName name="_xlnm.Print_Area" localSheetId="5">'妝管-時尚'!$A$1:$U$62</definedName>
    <definedName name="_xlnm.Print_Area" localSheetId="10">流行音樂!$A$1:$U$56</definedName>
    <definedName name="_xlnm.Print_Area" localSheetId="9">旅館學程!$A$1:$U$56</definedName>
    <definedName name="_xlnm.Print_Area" localSheetId="7">烘焙學程!$A$1:$U$50</definedName>
    <definedName name="_xlnm.Print_Area" localSheetId="8">演藝學程!$A$1:$U$54</definedName>
    <definedName name="_xlnm.Print_Area" localSheetId="0">'餐-中餐'!$A$1:$U$53</definedName>
    <definedName name="_xlnm.Print_Area" localSheetId="1">'餐-西餐'!$A$1:$U$53</definedName>
    <definedName name="_xlnm.Print_Area" localSheetId="2">'餐-餐服'!$A$1:$U$53</definedName>
    <definedName name="_xlnm.Print_Area" localSheetId="3">觀光!$A$1:$U$69</definedName>
    <definedName name="_xlnm.Print_Titles" localSheetId="3">觀光!$1:$5</definedName>
  </definedNames>
  <calcPr calcId="162913" concurrentCalc="0"/>
</workbook>
</file>

<file path=xl/calcChain.xml><?xml version="1.0" encoding="utf-8"?>
<calcChain xmlns="http://schemas.openxmlformats.org/spreadsheetml/2006/main">
  <c r="C49" i="15" l="1"/>
  <c r="E49" i="15"/>
  <c r="H49" i="15"/>
  <c r="J49" i="15"/>
  <c r="M49" i="15"/>
  <c r="O49" i="15"/>
  <c r="R49" i="15"/>
  <c r="T49" i="15"/>
  <c r="C50" i="15"/>
  <c r="U49" i="15"/>
  <c r="S49" i="15"/>
  <c r="P49" i="15"/>
  <c r="N49" i="15"/>
  <c r="K49" i="15"/>
  <c r="I49" i="15"/>
  <c r="F49" i="15"/>
  <c r="D49" i="15"/>
  <c r="C37" i="15"/>
  <c r="E37" i="15"/>
  <c r="H37" i="15"/>
  <c r="J37" i="15"/>
  <c r="M37" i="15"/>
  <c r="O37" i="15"/>
  <c r="R37" i="15"/>
  <c r="T37" i="15"/>
  <c r="C38" i="15"/>
  <c r="U37" i="15"/>
  <c r="S37" i="15"/>
  <c r="P37" i="15"/>
  <c r="N37" i="15"/>
  <c r="K37" i="15"/>
  <c r="I37" i="15"/>
  <c r="F37" i="15"/>
  <c r="D37" i="15"/>
  <c r="C26" i="15"/>
  <c r="C23" i="15"/>
  <c r="C15" i="15"/>
  <c r="E15" i="15"/>
  <c r="H15" i="15"/>
  <c r="J15" i="15"/>
  <c r="M15" i="15"/>
  <c r="O15" i="15"/>
  <c r="R15" i="15"/>
  <c r="T15" i="15"/>
  <c r="C16" i="15"/>
  <c r="U15" i="15"/>
  <c r="S15" i="15"/>
  <c r="P15" i="15"/>
  <c r="N15" i="15"/>
  <c r="K15" i="15"/>
  <c r="I15" i="15"/>
  <c r="F15" i="15"/>
  <c r="D15" i="15"/>
  <c r="C9" i="15"/>
  <c r="E9" i="15"/>
  <c r="H9" i="15"/>
  <c r="J9" i="15"/>
  <c r="M9" i="15"/>
  <c r="O9" i="15"/>
  <c r="R9" i="15"/>
  <c r="T9" i="15"/>
  <c r="C10" i="15"/>
  <c r="U9" i="15"/>
  <c r="S9" i="15"/>
  <c r="P9" i="15"/>
  <c r="N9" i="15"/>
  <c r="K9" i="15"/>
  <c r="I9" i="15"/>
  <c r="F9" i="15"/>
  <c r="D9" i="15"/>
  <c r="C46" i="1"/>
  <c r="C46" i="8"/>
  <c r="S50" i="9"/>
  <c r="R50" i="9"/>
  <c r="N49" i="4"/>
  <c r="C9" i="5"/>
  <c r="D9" i="5"/>
  <c r="E9" i="5"/>
  <c r="F9" i="5"/>
  <c r="H9" i="5"/>
  <c r="I9" i="5"/>
  <c r="J9" i="5"/>
  <c r="K9" i="5"/>
  <c r="M9" i="5"/>
  <c r="N9" i="5"/>
  <c r="O9" i="5"/>
  <c r="P9" i="5"/>
  <c r="R9" i="5"/>
  <c r="S9" i="5"/>
  <c r="T9" i="5"/>
  <c r="U9" i="5"/>
  <c r="C10" i="5"/>
  <c r="C15" i="5"/>
  <c r="D15" i="5"/>
  <c r="E15" i="5"/>
  <c r="F15" i="5"/>
  <c r="H15" i="5"/>
  <c r="I15" i="5"/>
  <c r="J15" i="5"/>
  <c r="K15" i="5"/>
  <c r="M15" i="5"/>
  <c r="N15" i="5"/>
  <c r="O15" i="5"/>
  <c r="P15" i="5"/>
  <c r="R15" i="5"/>
  <c r="S15" i="5"/>
  <c r="T15" i="5"/>
  <c r="U15" i="5"/>
  <c r="C16" i="5"/>
  <c r="C21" i="5"/>
  <c r="C45" i="5"/>
  <c r="D45" i="5"/>
  <c r="E45" i="5"/>
  <c r="F45" i="5"/>
  <c r="H45" i="5"/>
  <c r="I45" i="5"/>
  <c r="J45" i="5"/>
  <c r="K45" i="5"/>
  <c r="M45" i="5"/>
  <c r="N45" i="5"/>
  <c r="O45" i="5"/>
  <c r="P45" i="5"/>
  <c r="R45" i="5"/>
  <c r="S45" i="5"/>
  <c r="T45" i="5"/>
  <c r="U45" i="5"/>
  <c r="C9" i="1"/>
  <c r="D9" i="1"/>
  <c r="E9" i="1"/>
  <c r="F9" i="1"/>
  <c r="H9" i="1"/>
  <c r="I9" i="1"/>
  <c r="J9" i="1"/>
  <c r="K9" i="1"/>
  <c r="M9" i="1"/>
  <c r="N9" i="1"/>
  <c r="O9" i="1"/>
  <c r="P9" i="1"/>
  <c r="R9" i="1"/>
  <c r="S9" i="1"/>
  <c r="T9" i="1"/>
  <c r="U9" i="1"/>
  <c r="C10" i="1"/>
  <c r="C15" i="1"/>
  <c r="D15" i="1"/>
  <c r="E15" i="1"/>
  <c r="F15" i="1"/>
  <c r="H15" i="1"/>
  <c r="I15" i="1"/>
  <c r="J15" i="1"/>
  <c r="K15" i="1"/>
  <c r="M15" i="1"/>
  <c r="N15" i="1"/>
  <c r="O15" i="1"/>
  <c r="P15" i="1"/>
  <c r="R15" i="1"/>
  <c r="S15" i="1"/>
  <c r="T15" i="1"/>
  <c r="U15" i="1"/>
  <c r="C16" i="1"/>
  <c r="C21" i="1"/>
  <c r="C45" i="1"/>
  <c r="D45" i="1"/>
  <c r="E45" i="1"/>
  <c r="F45" i="1"/>
  <c r="H45" i="1"/>
  <c r="I45" i="1"/>
  <c r="J45" i="1"/>
  <c r="K45" i="1"/>
  <c r="M45" i="1"/>
  <c r="N45" i="1"/>
  <c r="O45" i="1"/>
  <c r="P45" i="1"/>
  <c r="R45" i="1"/>
  <c r="S45" i="1"/>
  <c r="T45" i="1"/>
  <c r="U45" i="1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C10" i="2"/>
  <c r="C15" i="2"/>
  <c r="D15" i="2"/>
  <c r="E15" i="2"/>
  <c r="F15" i="2"/>
  <c r="H15" i="2"/>
  <c r="I15" i="2"/>
  <c r="J15" i="2"/>
  <c r="K15" i="2"/>
  <c r="M15" i="2"/>
  <c r="N15" i="2"/>
  <c r="O15" i="2"/>
  <c r="P15" i="2"/>
  <c r="R15" i="2"/>
  <c r="S15" i="2"/>
  <c r="T15" i="2"/>
  <c r="U15" i="2"/>
  <c r="C16" i="2"/>
  <c r="C21" i="2"/>
  <c r="C45" i="2"/>
  <c r="D45" i="2"/>
  <c r="E45" i="2"/>
  <c r="F45" i="2"/>
  <c r="H45" i="2"/>
  <c r="I45" i="2"/>
  <c r="J45" i="2"/>
  <c r="K45" i="2"/>
  <c r="M45" i="2"/>
  <c r="N45" i="2"/>
  <c r="O45" i="2"/>
  <c r="P45" i="2"/>
  <c r="R45" i="2"/>
  <c r="S45" i="2"/>
  <c r="T45" i="2"/>
  <c r="U45" i="2"/>
  <c r="C46" i="2"/>
  <c r="C9" i="3"/>
  <c r="D9" i="3"/>
  <c r="E9" i="3"/>
  <c r="F9" i="3"/>
  <c r="H9" i="3"/>
  <c r="I9" i="3"/>
  <c r="J9" i="3"/>
  <c r="K9" i="3"/>
  <c r="M9" i="3"/>
  <c r="N9" i="3"/>
  <c r="O9" i="3"/>
  <c r="P9" i="3"/>
  <c r="R9" i="3"/>
  <c r="S9" i="3"/>
  <c r="T9" i="3"/>
  <c r="U9" i="3"/>
  <c r="C10" i="3"/>
  <c r="C15" i="3"/>
  <c r="D15" i="3"/>
  <c r="E15" i="3"/>
  <c r="F15" i="3"/>
  <c r="H15" i="3"/>
  <c r="I15" i="3"/>
  <c r="J15" i="3"/>
  <c r="K15" i="3"/>
  <c r="M15" i="3"/>
  <c r="N15" i="3"/>
  <c r="O15" i="3"/>
  <c r="P15" i="3"/>
  <c r="R15" i="3"/>
  <c r="S15" i="3"/>
  <c r="T15" i="3"/>
  <c r="U15" i="3"/>
  <c r="C16" i="3"/>
  <c r="C21" i="3"/>
  <c r="C45" i="3"/>
  <c r="D45" i="3"/>
  <c r="E45" i="3"/>
  <c r="F45" i="3"/>
  <c r="H45" i="3"/>
  <c r="I45" i="3"/>
  <c r="J45" i="3"/>
  <c r="K45" i="3"/>
  <c r="M45" i="3"/>
  <c r="N45" i="3"/>
  <c r="O45" i="3"/>
  <c r="P45" i="3"/>
  <c r="R45" i="3"/>
  <c r="S45" i="3"/>
  <c r="T45" i="3"/>
  <c r="U45" i="3"/>
  <c r="C46" i="3"/>
  <c r="C9" i="4"/>
  <c r="D9" i="4"/>
  <c r="E9" i="4"/>
  <c r="F9" i="4"/>
  <c r="H9" i="4"/>
  <c r="I9" i="4"/>
  <c r="J9" i="4"/>
  <c r="K9" i="4"/>
  <c r="M9" i="4"/>
  <c r="N9" i="4"/>
  <c r="O9" i="4"/>
  <c r="P9" i="4"/>
  <c r="R9" i="4"/>
  <c r="S9" i="4"/>
  <c r="T9" i="4"/>
  <c r="U9" i="4"/>
  <c r="C10" i="4"/>
  <c r="C15" i="4"/>
  <c r="D15" i="4"/>
  <c r="E15" i="4"/>
  <c r="F15" i="4"/>
  <c r="H15" i="4"/>
  <c r="I15" i="4"/>
  <c r="J15" i="4"/>
  <c r="K15" i="4"/>
  <c r="M15" i="4"/>
  <c r="N15" i="4"/>
  <c r="O15" i="4"/>
  <c r="P15" i="4"/>
  <c r="R15" i="4"/>
  <c r="S15" i="4"/>
  <c r="T15" i="4"/>
  <c r="U15" i="4"/>
  <c r="C16" i="4"/>
  <c r="C21" i="4"/>
  <c r="C49" i="4"/>
  <c r="D49" i="4"/>
  <c r="E49" i="4"/>
  <c r="F49" i="4"/>
  <c r="H49" i="4"/>
  <c r="I49" i="4"/>
  <c r="J49" i="4"/>
  <c r="K49" i="4"/>
  <c r="M49" i="4"/>
  <c r="O49" i="4"/>
  <c r="P49" i="4"/>
  <c r="R49" i="4"/>
  <c r="S49" i="4"/>
  <c r="T49" i="4"/>
  <c r="U49" i="4"/>
  <c r="C54" i="4"/>
  <c r="D54" i="4"/>
  <c r="E54" i="4"/>
  <c r="F54" i="4"/>
  <c r="H54" i="4"/>
  <c r="I54" i="4"/>
  <c r="J54" i="4"/>
  <c r="K54" i="4"/>
  <c r="M54" i="4"/>
  <c r="N54" i="4"/>
  <c r="O54" i="4"/>
  <c r="P54" i="4"/>
  <c r="R54" i="4"/>
  <c r="S54" i="4"/>
  <c r="T54" i="4"/>
  <c r="U54" i="4"/>
  <c r="C55" i="4"/>
  <c r="C61" i="4"/>
  <c r="D61" i="4"/>
  <c r="E61" i="4"/>
  <c r="F61" i="4"/>
  <c r="H61" i="4"/>
  <c r="I61" i="4"/>
  <c r="J61" i="4"/>
  <c r="K61" i="4"/>
  <c r="M61" i="4"/>
  <c r="N61" i="4"/>
  <c r="O61" i="4"/>
  <c r="P61" i="4"/>
  <c r="R61" i="4"/>
  <c r="S61" i="4"/>
  <c r="T61" i="4"/>
  <c r="U61" i="4"/>
  <c r="C9" i="11"/>
  <c r="D9" i="11"/>
  <c r="E9" i="11"/>
  <c r="F9" i="11"/>
  <c r="H9" i="11"/>
  <c r="I9" i="11"/>
  <c r="J9" i="11"/>
  <c r="K9" i="11"/>
  <c r="M9" i="11"/>
  <c r="N9" i="11"/>
  <c r="O9" i="11"/>
  <c r="P9" i="11"/>
  <c r="R9" i="11"/>
  <c r="S9" i="11"/>
  <c r="T9" i="11"/>
  <c r="U9" i="11"/>
  <c r="C10" i="11"/>
  <c r="C15" i="11"/>
  <c r="D15" i="11"/>
  <c r="E15" i="11"/>
  <c r="F15" i="11"/>
  <c r="H15" i="11"/>
  <c r="I15" i="11"/>
  <c r="J15" i="11"/>
  <c r="K15" i="11"/>
  <c r="M15" i="11"/>
  <c r="N15" i="11"/>
  <c r="O15" i="11"/>
  <c r="P15" i="11"/>
  <c r="R15" i="11"/>
  <c r="S15" i="11"/>
  <c r="T15" i="11"/>
  <c r="U15" i="11"/>
  <c r="C16" i="11"/>
  <c r="C21" i="11"/>
  <c r="C9" i="12"/>
  <c r="D9" i="12"/>
  <c r="E9" i="12"/>
  <c r="F9" i="12"/>
  <c r="H9" i="12"/>
  <c r="I9" i="12"/>
  <c r="J9" i="12"/>
  <c r="K9" i="12"/>
  <c r="M9" i="12"/>
  <c r="N9" i="12"/>
  <c r="O9" i="12"/>
  <c r="P9" i="12"/>
  <c r="R9" i="12"/>
  <c r="S9" i="12"/>
  <c r="T9" i="12"/>
  <c r="U9" i="12"/>
  <c r="C10" i="12"/>
  <c r="C15" i="12"/>
  <c r="D15" i="12"/>
  <c r="E15" i="12"/>
  <c r="F15" i="12"/>
  <c r="H15" i="12"/>
  <c r="I15" i="12"/>
  <c r="J15" i="12"/>
  <c r="K15" i="12"/>
  <c r="M15" i="12"/>
  <c r="N15" i="12"/>
  <c r="O15" i="12"/>
  <c r="P15" i="12"/>
  <c r="R15" i="12"/>
  <c r="S15" i="12"/>
  <c r="T15" i="12"/>
  <c r="U15" i="12"/>
  <c r="C16" i="12"/>
  <c r="C21" i="12"/>
  <c r="C9" i="10"/>
  <c r="D9" i="10"/>
  <c r="E9" i="10"/>
  <c r="F9" i="10"/>
  <c r="H9" i="10"/>
  <c r="I9" i="10"/>
  <c r="J9" i="10"/>
  <c r="K9" i="10"/>
  <c r="M9" i="10"/>
  <c r="N9" i="10"/>
  <c r="O9" i="10"/>
  <c r="P9" i="10"/>
  <c r="R9" i="10"/>
  <c r="S9" i="10"/>
  <c r="T9" i="10"/>
  <c r="U9" i="10"/>
  <c r="C10" i="10"/>
  <c r="C15" i="10"/>
  <c r="D15" i="10"/>
  <c r="E15" i="10"/>
  <c r="F15" i="10"/>
  <c r="H15" i="10"/>
  <c r="I15" i="10"/>
  <c r="J15" i="10"/>
  <c r="K15" i="10"/>
  <c r="M15" i="10"/>
  <c r="N15" i="10"/>
  <c r="O15" i="10"/>
  <c r="P15" i="10"/>
  <c r="R15" i="10"/>
  <c r="S15" i="10"/>
  <c r="T15" i="10"/>
  <c r="U15" i="10"/>
  <c r="C16" i="10"/>
  <c r="C22" i="10"/>
  <c r="C45" i="10"/>
  <c r="D45" i="10"/>
  <c r="E45" i="10"/>
  <c r="F45" i="10"/>
  <c r="H45" i="10"/>
  <c r="I45" i="10"/>
  <c r="J45" i="10"/>
  <c r="K45" i="10"/>
  <c r="M45" i="10"/>
  <c r="N45" i="10"/>
  <c r="O45" i="10"/>
  <c r="P45" i="10"/>
  <c r="R45" i="10"/>
  <c r="S45" i="10"/>
  <c r="T45" i="10"/>
  <c r="U45" i="10"/>
  <c r="C9" i="8"/>
  <c r="D9" i="8"/>
  <c r="E9" i="8"/>
  <c r="F9" i="8"/>
  <c r="H9" i="8"/>
  <c r="I9" i="8"/>
  <c r="J9" i="8"/>
  <c r="K9" i="8"/>
  <c r="M9" i="8"/>
  <c r="N9" i="8"/>
  <c r="O9" i="8"/>
  <c r="P9" i="8"/>
  <c r="R9" i="8"/>
  <c r="S9" i="8"/>
  <c r="T9" i="8"/>
  <c r="U9" i="8"/>
  <c r="C10" i="8"/>
  <c r="C15" i="8"/>
  <c r="D15" i="8"/>
  <c r="E15" i="8"/>
  <c r="F15" i="8"/>
  <c r="H15" i="8"/>
  <c r="I15" i="8"/>
  <c r="J15" i="8"/>
  <c r="K15" i="8"/>
  <c r="M15" i="8"/>
  <c r="N15" i="8"/>
  <c r="O15" i="8"/>
  <c r="P15" i="8"/>
  <c r="R15" i="8"/>
  <c r="S15" i="8"/>
  <c r="T15" i="8"/>
  <c r="U15" i="8"/>
  <c r="C16" i="8"/>
  <c r="C23" i="8"/>
  <c r="C9" i="9"/>
  <c r="D9" i="9"/>
  <c r="E9" i="9"/>
  <c r="F9" i="9"/>
  <c r="H9" i="9"/>
  <c r="I9" i="9"/>
  <c r="J9" i="9"/>
  <c r="K9" i="9"/>
  <c r="M9" i="9"/>
  <c r="N9" i="9"/>
  <c r="O9" i="9"/>
  <c r="P9" i="9"/>
  <c r="R9" i="9"/>
  <c r="S9" i="9"/>
  <c r="T9" i="9"/>
  <c r="U9" i="9"/>
  <c r="C10" i="9"/>
  <c r="C15" i="9"/>
  <c r="D15" i="9"/>
  <c r="E15" i="9"/>
  <c r="F15" i="9"/>
  <c r="H15" i="9"/>
  <c r="I15" i="9"/>
  <c r="J15" i="9"/>
  <c r="K15" i="9"/>
  <c r="M15" i="9"/>
  <c r="N15" i="9"/>
  <c r="O15" i="9"/>
  <c r="P15" i="9"/>
  <c r="R15" i="9"/>
  <c r="S15" i="9"/>
  <c r="T15" i="9"/>
  <c r="U15" i="9"/>
  <c r="C16" i="9"/>
  <c r="C23" i="9"/>
  <c r="C50" i="9"/>
  <c r="D50" i="9"/>
  <c r="E50" i="9"/>
  <c r="F50" i="9"/>
  <c r="H50" i="9"/>
  <c r="I50" i="9"/>
  <c r="J50" i="9"/>
  <c r="K50" i="9"/>
  <c r="M50" i="9"/>
  <c r="N50" i="9"/>
  <c r="O50" i="9"/>
  <c r="P50" i="9"/>
  <c r="T50" i="9"/>
  <c r="U50" i="9"/>
  <c r="C51" i="9"/>
  <c r="C46" i="5"/>
  <c r="C62" i="4"/>
  <c r="C50" i="4"/>
  <c r="F35" i="9"/>
  <c r="E35" i="9"/>
  <c r="C35" i="9"/>
  <c r="D35" i="9"/>
  <c r="F31" i="12"/>
  <c r="F57" i="12"/>
  <c r="E31" i="12"/>
  <c r="E57" i="12"/>
  <c r="K31" i="11"/>
  <c r="K57" i="11"/>
  <c r="J31" i="11"/>
  <c r="J57" i="11"/>
  <c r="F31" i="11"/>
  <c r="F57" i="11"/>
  <c r="E31" i="11"/>
  <c r="E57" i="11"/>
  <c r="K30" i="5"/>
  <c r="J30" i="5"/>
  <c r="R32" i="10"/>
  <c r="U35" i="9"/>
  <c r="T35" i="9"/>
  <c r="S35" i="9"/>
  <c r="R35" i="9"/>
  <c r="P35" i="9"/>
  <c r="O35" i="9"/>
  <c r="N35" i="9"/>
  <c r="M35" i="9"/>
  <c r="K35" i="9"/>
  <c r="J35" i="9"/>
  <c r="I35" i="9"/>
  <c r="H35" i="9"/>
  <c r="U32" i="10"/>
  <c r="T32" i="10"/>
  <c r="S32" i="10"/>
  <c r="P32" i="10"/>
  <c r="O32" i="10"/>
  <c r="N32" i="10"/>
  <c r="M32" i="10"/>
  <c r="K32" i="10"/>
  <c r="J32" i="10"/>
  <c r="I32" i="10"/>
  <c r="H32" i="10"/>
  <c r="F32" i="10"/>
  <c r="E32" i="10"/>
  <c r="D32" i="10"/>
  <c r="C32" i="10"/>
  <c r="U31" i="11"/>
  <c r="U57" i="11"/>
  <c r="T31" i="11"/>
  <c r="T57" i="11"/>
  <c r="S31" i="11"/>
  <c r="S57" i="11"/>
  <c r="R31" i="11"/>
  <c r="R57" i="11"/>
  <c r="P31" i="11"/>
  <c r="P57" i="11"/>
  <c r="O31" i="11"/>
  <c r="O57" i="11"/>
  <c r="N31" i="11"/>
  <c r="N57" i="11"/>
  <c r="M31" i="11"/>
  <c r="M57" i="11"/>
  <c r="I31" i="11"/>
  <c r="I57" i="11"/>
  <c r="H31" i="11"/>
  <c r="H57" i="11"/>
  <c r="D31" i="11"/>
  <c r="D57" i="11"/>
  <c r="C31" i="11"/>
  <c r="C57" i="11"/>
  <c r="U31" i="12"/>
  <c r="U57" i="12"/>
  <c r="T31" i="12"/>
  <c r="T57" i="12"/>
  <c r="S31" i="12"/>
  <c r="S57" i="12"/>
  <c r="R31" i="12"/>
  <c r="R57" i="12"/>
  <c r="P31" i="12"/>
  <c r="P57" i="12"/>
  <c r="O31" i="12"/>
  <c r="O57" i="12"/>
  <c r="N31" i="12"/>
  <c r="N57" i="12"/>
  <c r="M31" i="12"/>
  <c r="M57" i="12"/>
  <c r="K31" i="12"/>
  <c r="K57" i="12"/>
  <c r="J31" i="12"/>
  <c r="J57" i="12"/>
  <c r="I31" i="12"/>
  <c r="I57" i="12"/>
  <c r="H31" i="12"/>
  <c r="H57" i="12"/>
  <c r="D31" i="12"/>
  <c r="D57" i="12"/>
  <c r="C31" i="12"/>
  <c r="C57" i="12"/>
  <c r="U34" i="8"/>
  <c r="U47" i="8"/>
  <c r="T34" i="8"/>
  <c r="T47" i="8"/>
  <c r="S34" i="8"/>
  <c r="S47" i="8"/>
  <c r="R34" i="8"/>
  <c r="R47" i="8"/>
  <c r="P34" i="8"/>
  <c r="P47" i="8"/>
  <c r="O34" i="8"/>
  <c r="O47" i="8"/>
  <c r="N34" i="8"/>
  <c r="N47" i="8"/>
  <c r="M34" i="8"/>
  <c r="M47" i="8"/>
  <c r="K34" i="8"/>
  <c r="K47" i="8"/>
  <c r="J34" i="8"/>
  <c r="J47" i="8"/>
  <c r="I34" i="8"/>
  <c r="I47" i="8"/>
  <c r="H34" i="8"/>
  <c r="H47" i="8"/>
  <c r="F34" i="8"/>
  <c r="F47" i="8"/>
  <c r="E34" i="8"/>
  <c r="E47" i="8"/>
  <c r="D34" i="8"/>
  <c r="D47" i="8"/>
  <c r="C34" i="8"/>
  <c r="C47" i="8"/>
  <c r="C30" i="5"/>
  <c r="D30" i="5"/>
  <c r="E30" i="5"/>
  <c r="F30" i="5"/>
  <c r="H30" i="5"/>
  <c r="I30" i="5"/>
  <c r="M30" i="5"/>
  <c r="N30" i="5"/>
  <c r="O30" i="5"/>
  <c r="P30" i="5"/>
  <c r="R30" i="5"/>
  <c r="S30" i="5"/>
  <c r="T30" i="5"/>
  <c r="U30" i="5"/>
  <c r="C36" i="9"/>
  <c r="C33" i="10"/>
  <c r="C32" i="12"/>
  <c r="C32" i="11"/>
  <c r="C31" i="5"/>
  <c r="C35" i="8"/>
  <c r="U32" i="4"/>
  <c r="T32" i="4"/>
  <c r="S32" i="4"/>
  <c r="R32" i="4"/>
  <c r="P32" i="4"/>
  <c r="O32" i="4"/>
  <c r="N32" i="4"/>
  <c r="M32" i="4"/>
  <c r="K32" i="4"/>
  <c r="J32" i="4"/>
  <c r="I32" i="4"/>
  <c r="H32" i="4"/>
  <c r="F32" i="4"/>
  <c r="E32" i="4"/>
  <c r="D32" i="4"/>
  <c r="C32" i="4"/>
  <c r="U32" i="3"/>
  <c r="T32" i="3"/>
  <c r="S32" i="3"/>
  <c r="R32" i="3"/>
  <c r="P32" i="3"/>
  <c r="O32" i="3"/>
  <c r="N32" i="3"/>
  <c r="M32" i="3"/>
  <c r="K32" i="3"/>
  <c r="J32" i="3"/>
  <c r="I32" i="3"/>
  <c r="H32" i="3"/>
  <c r="F32" i="3"/>
  <c r="E32" i="3"/>
  <c r="D32" i="3"/>
  <c r="C32" i="3"/>
  <c r="C33" i="3"/>
  <c r="C33" i="4"/>
  <c r="U32" i="2"/>
  <c r="T32" i="2"/>
  <c r="S32" i="2"/>
  <c r="R32" i="2"/>
  <c r="P32" i="2"/>
  <c r="O32" i="2"/>
  <c r="N32" i="2"/>
  <c r="M32" i="2"/>
  <c r="K32" i="2"/>
  <c r="J32" i="2"/>
  <c r="I32" i="2"/>
  <c r="H32" i="2"/>
  <c r="F32" i="2"/>
  <c r="E32" i="2"/>
  <c r="D32" i="2"/>
  <c r="C32" i="2"/>
  <c r="C33" i="2"/>
  <c r="U32" i="1"/>
  <c r="T32" i="1"/>
  <c r="S32" i="1"/>
  <c r="R32" i="1"/>
  <c r="P32" i="1"/>
  <c r="O32" i="1"/>
  <c r="N32" i="1"/>
  <c r="M32" i="1"/>
  <c r="K32" i="1"/>
  <c r="J32" i="1"/>
  <c r="I32" i="1"/>
  <c r="H32" i="1"/>
  <c r="F32" i="1"/>
  <c r="E32" i="1"/>
  <c r="D32" i="1"/>
  <c r="C32" i="1"/>
  <c r="C33" i="1"/>
</calcChain>
</file>

<file path=xl/comments1.xml><?xml version="1.0" encoding="utf-8"?>
<comments xmlns="http://schemas.openxmlformats.org/spreadsheetml/2006/main">
  <authors>
    <author>TPCU-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2.xml><?xml version="1.0" encoding="utf-8"?>
<comments xmlns="http://schemas.openxmlformats.org/spreadsheetml/2006/main">
  <authors>
    <author>TPCU-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sharedStrings.xml><?xml version="1.0" encoding="utf-8"?>
<sst xmlns="http://schemas.openxmlformats.org/spreadsheetml/2006/main" count="1776" uniqueCount="823">
  <si>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</si>
  <si>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</si>
  <si>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</si>
  <si>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</si>
  <si>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</si>
  <si>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</si>
  <si>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</si>
  <si>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</si>
  <si>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</si>
  <si>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</si>
  <si>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</si>
  <si>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職場禮儀與口語表達</t>
  </si>
  <si>
    <t>專業必修科目</t>
  </si>
  <si>
    <t>餐飲行銷學</t>
  </si>
  <si>
    <t>類
別</t>
    <phoneticPr fontId="19" type="noConversion"/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</si>
  <si>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</si>
  <si>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</si>
  <si>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</si>
  <si>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</si>
  <si>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
用
通
識</t>
    <phoneticPr fontId="19" type="noConversion"/>
  </si>
  <si>
    <t>勞作教育(一)(二)</t>
    <phoneticPr fontId="19" type="noConversion"/>
  </si>
  <si>
    <t>服務學習(一)(二)</t>
    <phoneticPr fontId="19" type="noConversion"/>
  </si>
  <si>
    <t>多
元
通
識</t>
    <phoneticPr fontId="19" type="noConversion"/>
  </si>
  <si>
    <t>職場倫理</t>
    <phoneticPr fontId="19" type="noConversion"/>
  </si>
  <si>
    <t>類別</t>
  </si>
  <si>
    <t>勞作教育(一)(二)</t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</si>
  <si>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</si>
  <si>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</si>
  <si>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</si>
  <si>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</si>
  <si>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
用
通
識</t>
    <phoneticPr fontId="19" type="noConversion"/>
  </si>
  <si>
    <t>多
元
通
識</t>
    <phoneticPr fontId="19" type="noConversion"/>
  </si>
  <si>
    <t>基礎通識</t>
    <phoneticPr fontId="19" type="noConversion"/>
  </si>
  <si>
    <t>職用通識</t>
    <phoneticPr fontId="19" type="noConversion"/>
  </si>
  <si>
    <t>法律與生活</t>
  </si>
  <si>
    <t>中文閱讀與寫作</t>
  </si>
  <si>
    <t>體育(一)(二)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</si>
  <si>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</si>
  <si>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</si>
  <si>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</si>
  <si>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</si>
  <si>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</si>
  <si>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</si>
  <si>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多元通識</t>
    <phoneticPr fontId="19" type="noConversion"/>
  </si>
  <si>
    <t>小計</t>
    <phoneticPr fontId="19" type="noConversion"/>
  </si>
  <si>
    <t>勞作教育(一)(二)</t>
    <phoneticPr fontId="19" type="noConversion"/>
  </si>
  <si>
    <t>法律與生活</t>
    <phoneticPr fontId="19" type="noConversion"/>
  </si>
  <si>
    <r>
      <t>學分</t>
    </r>
    <r>
      <rPr>
        <sz val="12"/>
        <rFont val="Times New Roman"/>
        <family val="1"/>
      </rPr>
      <t/>
    </r>
  </si>
  <si>
    <r>
      <t>時數</t>
    </r>
    <r>
      <rPr>
        <sz val="12"/>
        <rFont val="Times New Roman"/>
        <family val="1"/>
      </rPr>
      <t/>
    </r>
  </si>
  <si>
    <t>體育(三)</t>
    <phoneticPr fontId="19" type="noConversion"/>
  </si>
  <si>
    <t>職場禮儀與口語表達</t>
    <phoneticPr fontId="19" type="noConversion"/>
  </si>
  <si>
    <t>多元通識
1. 為符合本校「通識規劃特色」，同學畢業應修滿「基礎通識」14學分、「職用通識」8學分及「多元通識」6 學分，共計28學分。
2. 「多元通識類」為通識涵養教育課程，由通識教育中心統一訂定，合計6學分。</t>
    <phoneticPr fontId="19" type="noConversion"/>
  </si>
  <si>
    <t xml:space="preserve"> </t>
    <phoneticPr fontId="19" type="noConversion"/>
  </si>
  <si>
    <t>校外實習(一)</t>
    <phoneticPr fontId="19" type="noConversion"/>
  </si>
  <si>
    <t>校外實習(二)</t>
    <phoneticPr fontId="19" type="noConversion"/>
  </si>
  <si>
    <t>類別</t>
    <phoneticPr fontId="19" type="noConversion"/>
  </si>
  <si>
    <t>基礎通識</t>
    <phoneticPr fontId="19" type="noConversion"/>
  </si>
  <si>
    <t>職用通識</t>
    <phoneticPr fontId="19" type="noConversion"/>
  </si>
  <si>
    <t>多元通識</t>
    <phoneticPr fontId="19" type="noConversion"/>
  </si>
  <si>
    <t>中文閱讀與寫作</t>
    <phoneticPr fontId="19" type="noConversion"/>
  </si>
  <si>
    <t>體育(一)(二)</t>
    <phoneticPr fontId="19" type="noConversion"/>
  </si>
  <si>
    <t>體育(三)</t>
    <phoneticPr fontId="19" type="noConversion"/>
  </si>
  <si>
    <t>服務學習(一)(二)</t>
    <phoneticPr fontId="19" type="noConversion"/>
  </si>
  <si>
    <t>法律與生活</t>
    <phoneticPr fontId="19" type="noConversion"/>
  </si>
  <si>
    <t>專業必修科目</t>
    <phoneticPr fontId="19" type="noConversion"/>
  </si>
  <si>
    <t>國際禮儀</t>
    <phoneticPr fontId="19" type="noConversion"/>
  </si>
  <si>
    <t>多
元
通
識</t>
    <phoneticPr fontId="19" type="noConversion"/>
  </si>
  <si>
    <t>法律與生活</t>
    <phoneticPr fontId="19" type="noConversion"/>
  </si>
  <si>
    <t>◎本校日間部四年制學生，除依本校學則規定修滿應修之學分外，並應符合相關外語能力、專業實務技能規定之條件，使得申請畢業。</t>
  </si>
  <si>
    <t>第三學年</t>
    <phoneticPr fontId="19" type="noConversion"/>
  </si>
  <si>
    <t>學
分</t>
    <phoneticPr fontId="19" type="noConversion"/>
  </si>
  <si>
    <t>時
數</t>
    <phoneticPr fontId="19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</si>
  <si>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8"/>
        <color indexed="10"/>
        <rFont val="新細明體"/>
        <family val="1"/>
        <charset val="136"/>
      </rPr>
      <t>請至少於２領域以上選修，共計６學分之課程。</t>
    </r>
    <r>
      <rPr>
        <sz val="8"/>
        <rFont val="新細明體"/>
        <family val="1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19" type="noConversion"/>
  </si>
  <si>
    <t xml:space="preserve"> </t>
    <phoneticPr fontId="19" type="noConversion"/>
  </si>
  <si>
    <t xml:space="preserve"> </t>
    <phoneticPr fontId="19" type="noConversion"/>
  </si>
  <si>
    <t>管理學</t>
    <phoneticPr fontId="19" type="noConversion"/>
  </si>
  <si>
    <t>民生產業講座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</si>
  <si>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</si>
  <si>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</si>
  <si>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</si>
  <si>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</si>
  <si>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餐飲服務實務</t>
    <phoneticPr fontId="19" type="noConversion"/>
  </si>
  <si>
    <t>餐飲營養學</t>
    <phoneticPr fontId="19" type="noConversion"/>
  </si>
  <si>
    <t>餐飲採購與成本控制</t>
    <phoneticPr fontId="19" type="noConversion"/>
  </si>
  <si>
    <t>進階中餐烹調</t>
    <phoneticPr fontId="19" type="noConversion"/>
  </si>
  <si>
    <t>蔬果雕刻藝術</t>
    <phoneticPr fontId="19" type="noConversion"/>
  </si>
  <si>
    <t>菜單規劃與設計</t>
    <phoneticPr fontId="19" type="noConversion"/>
  </si>
  <si>
    <t>校內專業實習(一)</t>
    <phoneticPr fontId="19" type="noConversion"/>
  </si>
  <si>
    <t>小計</t>
    <phoneticPr fontId="19" type="noConversion"/>
  </si>
  <si>
    <t>餐飲連鎖經營管理</t>
  </si>
  <si>
    <t>餐飲人力資源管理</t>
    <phoneticPr fontId="19" type="noConversion"/>
  </si>
  <si>
    <t>校內專業實習(二)</t>
    <phoneticPr fontId="19" type="noConversion"/>
  </si>
  <si>
    <t>創意中餐廚藝</t>
    <phoneticPr fontId="19" type="noConversion"/>
  </si>
  <si>
    <t>菜單規劃與設計</t>
    <phoneticPr fontId="19" type="noConversion"/>
  </si>
  <si>
    <t>蔬食料理設計與製作</t>
    <phoneticPr fontId="19" type="noConversion"/>
  </si>
  <si>
    <t>中式宴會料理設計與製作</t>
    <phoneticPr fontId="19" type="noConversion"/>
  </si>
  <si>
    <t>校內專業實習(一)</t>
    <phoneticPr fontId="19" type="noConversion"/>
  </si>
  <si>
    <t>小計</t>
    <phoneticPr fontId="19" type="noConversion"/>
  </si>
  <si>
    <t>校外實習(一)</t>
    <phoneticPr fontId="19" type="noConversion"/>
  </si>
  <si>
    <t>校外實習(二)</t>
    <phoneticPr fontId="19" type="noConversion"/>
  </si>
  <si>
    <t>餐飲人力資源管理</t>
    <phoneticPr fontId="19" type="noConversion"/>
  </si>
  <si>
    <t>校內專業實習(二)</t>
    <phoneticPr fontId="19" type="noConversion"/>
  </si>
  <si>
    <t>專業必修：68學分</t>
    <phoneticPr fontId="19" type="noConversion"/>
  </si>
  <si>
    <t>專業至少應選修：24學分</t>
    <phoneticPr fontId="19" type="noConversion"/>
  </si>
  <si>
    <t>最低畢業學分數：128學分</t>
    <phoneticPr fontId="19" type="noConversion"/>
  </si>
  <si>
    <t>院
必
修</t>
    <phoneticPr fontId="19" type="noConversion"/>
  </si>
  <si>
    <t>中式點心製作</t>
    <phoneticPr fontId="19" type="noConversion"/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</si>
  <si>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</si>
  <si>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</si>
  <si>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</si>
  <si>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院必修：8學分</t>
    <phoneticPr fontId="19" type="noConversion"/>
  </si>
  <si>
    <t xml:space="preserve"> 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</si>
  <si>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</si>
  <si>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</si>
  <si>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</si>
  <si>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</si>
  <si>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餐飲服務實務</t>
    <phoneticPr fontId="19" type="noConversion"/>
  </si>
  <si>
    <t>餐飲營養學</t>
    <phoneticPr fontId="19" type="noConversion"/>
  </si>
  <si>
    <t>餐飲採購與成本控制</t>
    <phoneticPr fontId="19" type="noConversion"/>
  </si>
  <si>
    <t>進階西餐烹調</t>
    <phoneticPr fontId="19" type="noConversion"/>
  </si>
  <si>
    <t>蔬果雕刻藝術</t>
    <phoneticPr fontId="19" type="noConversion"/>
  </si>
  <si>
    <t>創意西式廚藝</t>
    <phoneticPr fontId="19" type="noConversion"/>
  </si>
  <si>
    <t>西式點心製作</t>
    <phoneticPr fontId="19" type="noConversion"/>
  </si>
  <si>
    <t>西式宴會料理設計與製作</t>
    <phoneticPr fontId="19" type="noConversion"/>
  </si>
  <si>
    <t>院
必
修</t>
    <phoneticPr fontId="19" type="noConversion"/>
  </si>
  <si>
    <t xml:space="preserve"> </t>
    <phoneticPr fontId="19" type="noConversion"/>
  </si>
  <si>
    <t>桌邊服勤</t>
    <phoneticPr fontId="19" type="noConversion"/>
  </si>
  <si>
    <t>葡萄酒知識與品評</t>
    <phoneticPr fontId="19" type="noConversion"/>
  </si>
  <si>
    <t>餐廳實務</t>
    <phoneticPr fontId="19" type="noConversion"/>
  </si>
  <si>
    <t>小計</t>
    <phoneticPr fontId="19" type="noConversion"/>
  </si>
  <si>
    <t>創意茶飲與咖啡調製</t>
    <phoneticPr fontId="19" type="noConversion"/>
  </si>
  <si>
    <t>小計</t>
    <phoneticPr fontId="19" type="noConversion"/>
  </si>
  <si>
    <t>獎勵旅遊管理</t>
  </si>
  <si>
    <t>溫泉產業經營管理</t>
  </si>
  <si>
    <t>類別學分小計</t>
    <phoneticPr fontId="19" type="noConversion"/>
  </si>
  <si>
    <t>餐旅服務技能</t>
  </si>
  <si>
    <t>主題樂園經營</t>
  </si>
  <si>
    <t>國家公園與世界遺產</t>
  </si>
  <si>
    <t>觀光事業人力資源管理</t>
  </si>
  <si>
    <t>專業知識講座</t>
  </si>
  <si>
    <t>連鎖事業經營與管理</t>
  </si>
  <si>
    <t>旅運財務管理</t>
  </si>
  <si>
    <t>遊輪旅遊實務</t>
  </si>
  <si>
    <t>文史古蹟與觀光導覽</t>
  </si>
  <si>
    <t>專業必修科目</t>
    <phoneticPr fontId="19" type="noConversion"/>
  </si>
  <si>
    <t>備
註</t>
    <phoneticPr fontId="19" type="noConversion"/>
  </si>
  <si>
    <t>基礎通識：14學分</t>
    <phoneticPr fontId="19" type="noConversion"/>
  </si>
  <si>
    <t>學院必修：8 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</si>
  <si>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</si>
  <si>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</si>
  <si>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專業選修：26  學分(他系選修至多可抵6學分)</t>
    <phoneticPr fontId="19" type="noConversion"/>
  </si>
  <si>
    <t>最低畢業學分數：128 學分</t>
    <phoneticPr fontId="19" type="noConversion"/>
  </si>
  <si>
    <t>專業必修：66學分</t>
    <phoneticPr fontId="19" type="noConversion"/>
  </si>
  <si>
    <t xml:space="preserve"> </t>
    <phoneticPr fontId="19" type="noConversion"/>
  </si>
  <si>
    <t>專業必修科目</t>
    <phoneticPr fontId="19" type="noConversion"/>
  </si>
  <si>
    <t>韻律美姿</t>
    <phoneticPr fontId="19" type="noConversion"/>
  </si>
  <si>
    <t>化妝品調製及實習(一)</t>
    <phoneticPr fontId="19" type="noConversion"/>
  </si>
  <si>
    <t>校外實習(一)</t>
    <phoneticPr fontId="19" type="noConversion"/>
  </si>
  <si>
    <t>專題製作</t>
    <phoneticPr fontId="19" type="noConversion"/>
  </si>
  <si>
    <t>化妝品概論</t>
  </si>
  <si>
    <t>芳香療法(一)</t>
    <phoneticPr fontId="19" type="noConversion"/>
  </si>
  <si>
    <t>校外實習(二)</t>
    <phoneticPr fontId="19" type="noConversion"/>
  </si>
  <si>
    <t>行銷管理</t>
    <phoneticPr fontId="19" type="noConversion"/>
  </si>
  <si>
    <t>基礎髮型設計</t>
    <phoneticPr fontId="19" type="noConversion"/>
  </si>
  <si>
    <t>美容與營養</t>
    <phoneticPr fontId="19" type="noConversion"/>
  </si>
  <si>
    <t>按摩療法</t>
  </si>
  <si>
    <t>皮膚生理學</t>
    <phoneticPr fontId="19" type="noConversion"/>
  </si>
  <si>
    <t>創業經營管理</t>
    <phoneticPr fontId="19" type="noConversion"/>
  </si>
  <si>
    <t>彩妝技術與實習</t>
    <phoneticPr fontId="19" type="noConversion"/>
  </si>
  <si>
    <t>化妝品調製及實習(二)</t>
    <phoneticPr fontId="19" type="noConversion"/>
  </si>
  <si>
    <t>護膚技術及實習</t>
  </si>
  <si>
    <t>芳香療法(二)</t>
    <phoneticPr fontId="19" type="noConversion"/>
  </si>
  <si>
    <t>化妝品原料</t>
    <phoneticPr fontId="19" type="noConversion"/>
  </si>
  <si>
    <t>美容儀器實務</t>
    <phoneticPr fontId="19" type="noConversion"/>
  </si>
  <si>
    <t>美容英文文獻導讀</t>
    <phoneticPr fontId="19" type="noConversion"/>
  </si>
  <si>
    <t>小計</t>
    <phoneticPr fontId="19" type="noConversion"/>
  </si>
  <si>
    <t>美容美體塑身實務</t>
  </si>
  <si>
    <t>自然療法</t>
  </si>
  <si>
    <t>皮膚清潔與保養</t>
  </si>
  <si>
    <t>醫學美容概論</t>
  </si>
  <si>
    <t>消費者行為</t>
    <phoneticPr fontId="19" type="noConversion"/>
  </si>
  <si>
    <t>化妝品概論</t>
    <phoneticPr fontId="19" type="noConversion"/>
  </si>
  <si>
    <t>藝術指甲(一)</t>
    <phoneticPr fontId="19" type="noConversion"/>
  </si>
  <si>
    <t>新娘秘書實務</t>
    <phoneticPr fontId="19" type="noConversion"/>
  </si>
  <si>
    <t>藝術指甲(二)</t>
    <phoneticPr fontId="19" type="noConversion"/>
  </si>
  <si>
    <t>校外實習(一)(二)</t>
    <phoneticPr fontId="19" type="noConversion"/>
  </si>
  <si>
    <t>專題製作(一)</t>
    <phoneticPr fontId="19" type="noConversion"/>
  </si>
  <si>
    <t xml:space="preserve"> </t>
    <phoneticPr fontId="19" type="noConversion"/>
  </si>
  <si>
    <t>旅館經營策略管理</t>
    <phoneticPr fontId="19" type="noConversion"/>
  </si>
  <si>
    <t>旅館客房資訊系統</t>
    <phoneticPr fontId="19" type="noConversion"/>
  </si>
  <si>
    <t>旅館人力資源管理</t>
    <phoneticPr fontId="19" type="noConversion"/>
  </si>
  <si>
    <t>房務實務</t>
    <phoneticPr fontId="19" type="noConversion"/>
  </si>
  <si>
    <t>連鎖旅館經營管理</t>
    <phoneticPr fontId="19" type="noConversion"/>
  </si>
  <si>
    <t>專題製作(二)</t>
    <phoneticPr fontId="19" type="noConversion"/>
  </si>
  <si>
    <t>旅館安全衛生與法規</t>
    <phoneticPr fontId="19" type="noConversion"/>
  </si>
  <si>
    <t>旅館實務實習(一)</t>
    <phoneticPr fontId="19" type="noConversion"/>
  </si>
  <si>
    <t>旅館專題講座</t>
    <phoneticPr fontId="19" type="noConversion"/>
  </si>
  <si>
    <t>旅館實務實習(二)</t>
  </si>
  <si>
    <t>溫泉旅館管理</t>
    <phoneticPr fontId="19" type="noConversion"/>
  </si>
  <si>
    <t>客務實務</t>
    <phoneticPr fontId="19" type="noConversion"/>
  </si>
  <si>
    <t>高級管家服務</t>
    <phoneticPr fontId="19" type="noConversion"/>
  </si>
  <si>
    <t>旅館行銷管理</t>
    <phoneticPr fontId="19" type="noConversion"/>
  </si>
  <si>
    <t>旅館採購與成本控制</t>
    <phoneticPr fontId="19" type="noConversion"/>
  </si>
  <si>
    <t>小計</t>
    <phoneticPr fontId="19" type="noConversion"/>
  </si>
  <si>
    <t>小計</t>
    <phoneticPr fontId="19" type="noConversion"/>
  </si>
  <si>
    <t>專業選修科目</t>
    <phoneticPr fontId="19" type="noConversion"/>
  </si>
  <si>
    <t>人際關係與溝通技巧</t>
    <phoneticPr fontId="19" type="noConversion"/>
  </si>
  <si>
    <t xml:space="preserve"> </t>
    <phoneticPr fontId="19" type="noConversion"/>
  </si>
  <si>
    <t>餐飲英語會話</t>
    <phoneticPr fontId="19" type="noConversion"/>
  </si>
  <si>
    <t>餐飲英語會話</t>
    <phoneticPr fontId="19" type="noConversion"/>
  </si>
  <si>
    <t>休閒事業概論</t>
    <phoneticPr fontId="19" type="noConversion"/>
  </si>
  <si>
    <t>體適能理論與實務</t>
    <phoneticPr fontId="19" type="noConversion"/>
  </si>
  <si>
    <t>陸上休閒活動(一)</t>
    <phoneticPr fontId="19" type="noConversion"/>
  </si>
  <si>
    <t>高爾夫基礎理論</t>
    <phoneticPr fontId="19" type="noConversion"/>
  </si>
  <si>
    <t>高爾夫理論與實務(一)</t>
    <phoneticPr fontId="19" type="noConversion"/>
  </si>
  <si>
    <t>體適能實務操作與應用</t>
    <phoneticPr fontId="19" type="noConversion"/>
  </si>
  <si>
    <t>小計</t>
    <phoneticPr fontId="19" type="noConversion"/>
  </si>
  <si>
    <t>水域休閒活動(一)</t>
    <phoneticPr fontId="19" type="noConversion"/>
  </si>
  <si>
    <t>高爾夫理論與實務(四)</t>
    <phoneticPr fontId="19" type="noConversion"/>
  </si>
  <si>
    <t>休閒事業經營與管理</t>
    <phoneticPr fontId="19" type="noConversion"/>
  </si>
  <si>
    <t>專題製作(一)(二)</t>
    <phoneticPr fontId="19" type="noConversion"/>
  </si>
  <si>
    <t>休閒活動新聞與媒體</t>
    <phoneticPr fontId="19" type="noConversion"/>
  </si>
  <si>
    <t>休閒假期旅遊規劃實務</t>
    <phoneticPr fontId="19" type="noConversion"/>
  </si>
  <si>
    <t>高爾夫實戰應用</t>
    <phoneticPr fontId="19" type="noConversion"/>
  </si>
  <si>
    <t>人力資源管理</t>
  </si>
  <si>
    <t>校外實習(一)(二)</t>
    <phoneticPr fontId="19" type="noConversion"/>
  </si>
  <si>
    <t>休閒應用日語(一)(二)</t>
    <phoneticPr fontId="19" type="noConversion"/>
  </si>
  <si>
    <t>電腦軟體應用</t>
    <phoneticPr fontId="19" type="noConversion"/>
  </si>
  <si>
    <t>休閒活動欣賞(Golf)</t>
    <phoneticPr fontId="19" type="noConversion"/>
  </si>
  <si>
    <t>休閒體驗(一)(二)</t>
    <phoneticPr fontId="19" type="noConversion"/>
  </si>
  <si>
    <t>環境教育與解說實務</t>
    <phoneticPr fontId="19" type="noConversion"/>
  </si>
  <si>
    <t>健康管理概論</t>
    <phoneticPr fontId="19" type="noConversion"/>
  </si>
  <si>
    <t>有氧運動</t>
    <phoneticPr fontId="19" type="noConversion"/>
  </si>
  <si>
    <t>實用營養學</t>
    <phoneticPr fontId="19" type="noConversion"/>
  </si>
  <si>
    <t>瑜珈</t>
    <phoneticPr fontId="19" type="noConversion"/>
  </si>
  <si>
    <t>高爾夫理論與實務(二)(三)</t>
    <phoneticPr fontId="19" type="noConversion"/>
  </si>
  <si>
    <t>消費者行為</t>
    <phoneticPr fontId="19" type="noConversion"/>
  </si>
  <si>
    <t>高爾夫禮儀與規則</t>
    <phoneticPr fontId="19" type="noConversion"/>
  </si>
  <si>
    <t>休閒(Golf)產品管理與銷售</t>
    <phoneticPr fontId="19" type="noConversion"/>
  </si>
  <si>
    <t>水域休閒活動(二)</t>
    <phoneticPr fontId="19" type="noConversion"/>
  </si>
  <si>
    <t>體適能健康推廣</t>
    <phoneticPr fontId="19" type="noConversion"/>
  </si>
  <si>
    <t>傷害防護與急救</t>
    <phoneticPr fontId="19" type="noConversion"/>
  </si>
  <si>
    <t>重量訓練指導法</t>
    <phoneticPr fontId="19" type="noConversion"/>
  </si>
  <si>
    <t>休閒運動指導</t>
    <phoneticPr fontId="19" type="noConversion"/>
  </si>
  <si>
    <t>類別學分小計</t>
    <phoneticPr fontId="19" type="noConversion"/>
  </si>
  <si>
    <t>專業
選修
科目</t>
    <phoneticPr fontId="19" type="noConversion"/>
  </si>
  <si>
    <t>基礎必修科目</t>
    <phoneticPr fontId="19" type="noConversion"/>
  </si>
  <si>
    <t>最低畢業學分數：128學分</t>
    <phoneticPr fontId="19" type="noConversion"/>
  </si>
  <si>
    <t>職場應用文</t>
    <phoneticPr fontId="19" type="noConversion"/>
  </si>
  <si>
    <t>基礎通識：14學分</t>
    <phoneticPr fontId="19" type="noConversion"/>
  </si>
  <si>
    <t>多元通識：6學分</t>
    <phoneticPr fontId="19" type="noConversion"/>
  </si>
  <si>
    <t>職用通識： 8學分</t>
    <phoneticPr fontId="19" type="noConversion"/>
  </si>
  <si>
    <t>註1：跨系選修至多可抵 6 學分專業選修</t>
    <phoneticPr fontId="19" type="noConversion"/>
  </si>
  <si>
    <t>註2：選修科目得依產業發展需要開設。</t>
    <phoneticPr fontId="19" type="noConversion"/>
  </si>
  <si>
    <t>烘焙原料</t>
  </si>
  <si>
    <t>食品衛生與安全</t>
  </si>
  <si>
    <t>門市經營與管理</t>
    <phoneticPr fontId="19" type="noConversion"/>
  </si>
  <si>
    <t>麵包原料與製作原理</t>
  </si>
  <si>
    <t>麵包製作</t>
    <phoneticPr fontId="19" type="noConversion"/>
  </si>
  <si>
    <r>
      <t>服務學習(一)(二)</t>
    </r>
    <r>
      <rPr>
        <sz val="10"/>
        <rFont val="新細明體"/>
        <family val="1"/>
        <charset val="136"/>
      </rPr>
      <t/>
    </r>
    <phoneticPr fontId="19" type="noConversion"/>
  </si>
  <si>
    <t>西點蛋糕原料與製作原理</t>
  </si>
  <si>
    <t>西點蛋糕製作</t>
  </si>
  <si>
    <t>蛋糕裝飾</t>
  </si>
  <si>
    <t>採購與成本控制</t>
  </si>
  <si>
    <t>宴會點心製作與盤飾</t>
    <phoneticPr fontId="19" type="noConversion"/>
  </si>
  <si>
    <t>巧克力製作</t>
  </si>
  <si>
    <t>行銷學</t>
  </si>
  <si>
    <t>校內專業實習(一)</t>
    <phoneticPr fontId="19" type="noConversion"/>
  </si>
  <si>
    <t>校外實習(一)</t>
  </si>
  <si>
    <t>校外實習(二)</t>
  </si>
  <si>
    <t>職用通識：8學分</t>
  </si>
  <si>
    <t>多元通識：6學分</t>
  </si>
  <si>
    <t>烘焙創意產品研發</t>
    <phoneticPr fontId="19" type="noConversion"/>
  </si>
  <si>
    <t>創新管理</t>
  </si>
  <si>
    <t>烘焙創業企劃</t>
  </si>
  <si>
    <t>電子商務</t>
  </si>
  <si>
    <t>校內專業實習(二)</t>
    <phoneticPr fontId="19" type="noConversion"/>
  </si>
  <si>
    <t>最低畢業學分數：128學分</t>
  </si>
  <si>
    <t>院必修：8學分</t>
  </si>
  <si>
    <t>專 業 必 修 科 目</t>
    <phoneticPr fontId="19" type="noConversion"/>
  </si>
  <si>
    <t>專 業 選 修 科 目</t>
    <phoneticPr fontId="19" type="noConversion"/>
  </si>
  <si>
    <r>
      <rPr>
        <sz val="9"/>
        <color indexed="8"/>
        <rFont val="新細明體"/>
        <family val="1"/>
        <charset val="136"/>
      </rPr>
      <t>餅乾製作</t>
    </r>
  </si>
  <si>
    <r>
      <rPr>
        <sz val="9"/>
        <color indexed="8"/>
        <rFont val="新細明體"/>
        <family val="1"/>
        <charset val="136"/>
      </rPr>
      <t>餐旅服務技能與實務</t>
    </r>
  </si>
  <si>
    <r>
      <rPr>
        <sz val="9"/>
        <color indexed="8"/>
        <rFont val="新細明體"/>
        <family val="1"/>
        <charset val="136"/>
      </rPr>
      <t>飲料實務</t>
    </r>
  </si>
  <si>
    <r>
      <rPr>
        <sz val="9"/>
        <color indexed="8"/>
        <rFont val="新細明體"/>
        <family val="1"/>
        <charset val="136"/>
      </rPr>
      <t>拉糖藝術</t>
    </r>
  </si>
  <si>
    <r>
      <rPr>
        <sz val="9"/>
        <color indexed="8"/>
        <rFont val="新細明體"/>
        <family val="1"/>
        <charset val="136"/>
      </rPr>
      <t>產品包裝與運用</t>
    </r>
  </si>
  <si>
    <r>
      <rPr>
        <sz val="9"/>
        <color indexed="8"/>
        <rFont val="新細明體"/>
        <family val="1"/>
        <charset val="136"/>
      </rPr>
      <t>圖案設計</t>
    </r>
  </si>
  <si>
    <r>
      <rPr>
        <sz val="9"/>
        <color indexed="8"/>
        <rFont val="新細明體"/>
        <family val="1"/>
        <charset val="136"/>
      </rPr>
      <t>進階巧克力製作</t>
    </r>
  </si>
  <si>
    <r>
      <rPr>
        <sz val="9"/>
        <color indexed="8"/>
        <rFont val="新細明體"/>
        <family val="1"/>
        <charset val="136"/>
      </rPr>
      <t>生產管理</t>
    </r>
  </si>
  <si>
    <r>
      <rPr>
        <sz val="9"/>
        <color indexed="8"/>
        <rFont val="新細明體"/>
        <family val="1"/>
        <charset val="136"/>
      </rPr>
      <t>人力資源管理</t>
    </r>
  </si>
  <si>
    <t>大師講座(一)</t>
    <phoneticPr fontId="19" type="noConversion"/>
  </si>
  <si>
    <t>流行文化</t>
    <phoneticPr fontId="19" type="noConversion"/>
  </si>
  <si>
    <t>當代舞蹈(一)</t>
    <phoneticPr fontId="19" type="noConversion"/>
  </si>
  <si>
    <t>發聲練習</t>
    <phoneticPr fontId="19" type="noConversion"/>
  </si>
  <si>
    <t>大師講座(二)</t>
    <phoneticPr fontId="19" type="noConversion"/>
  </si>
  <si>
    <t>媒體與傳播</t>
    <phoneticPr fontId="19" type="noConversion"/>
  </si>
  <si>
    <t>當代舞蹈(二)</t>
    <phoneticPr fontId="19" type="noConversion"/>
  </si>
  <si>
    <t>演出實務(一)</t>
    <phoneticPr fontId="19" type="noConversion"/>
  </si>
  <si>
    <t>編劇實務(一)</t>
    <phoneticPr fontId="19" type="noConversion"/>
  </si>
  <si>
    <t>數位錄音與剪輯</t>
    <phoneticPr fontId="19" type="noConversion"/>
  </si>
  <si>
    <t>演出實務(二)</t>
    <phoneticPr fontId="19" type="noConversion"/>
  </si>
  <si>
    <t>影像剪輯與後製</t>
    <phoneticPr fontId="19" type="noConversion"/>
  </si>
  <si>
    <t>編劇實務(二)</t>
    <phoneticPr fontId="19" type="noConversion"/>
  </si>
  <si>
    <t>小計</t>
    <phoneticPr fontId="19" type="noConversion"/>
  </si>
  <si>
    <t>演出實務(三)</t>
    <phoneticPr fontId="19" type="noConversion"/>
  </si>
  <si>
    <t>演出實務(四)</t>
    <phoneticPr fontId="19" type="noConversion"/>
  </si>
  <si>
    <t>企劃提案與簡報</t>
    <phoneticPr fontId="19" type="noConversion"/>
  </si>
  <si>
    <t>文化創意產業行銷</t>
    <phoneticPr fontId="19" type="noConversion"/>
  </si>
  <si>
    <t>綜藝活動與主持</t>
    <phoneticPr fontId="19" type="noConversion"/>
  </si>
  <si>
    <t>備
註</t>
    <phoneticPr fontId="19" type="noConversion"/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</si>
  <si>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</si>
  <si>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</si>
  <si>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</si>
  <si>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最低畢業學分數：128 學分</t>
    <phoneticPr fontId="19" type="noConversion"/>
  </si>
  <si>
    <t>學院必修：8 學分</t>
    <phoneticPr fontId="19" type="noConversion"/>
  </si>
  <si>
    <t>專業選修：25 學分(他系選修至多可抵6學分)</t>
    <phoneticPr fontId="19" type="noConversion"/>
  </si>
  <si>
    <t xml:space="preserve"> </t>
    <phoneticPr fontId="19" type="noConversion"/>
  </si>
  <si>
    <t>類別學分小計</t>
    <phoneticPr fontId="19" type="noConversion"/>
  </si>
  <si>
    <t>觀光學概論</t>
    <phoneticPr fontId="19" type="noConversion"/>
  </si>
  <si>
    <t>觀光產業實務</t>
    <phoneticPr fontId="19" type="noConversion"/>
  </si>
  <si>
    <t>經濟學</t>
    <phoneticPr fontId="19" type="noConversion"/>
  </si>
  <si>
    <t>專業英語(一)</t>
    <phoneticPr fontId="19" type="noConversion"/>
  </si>
  <si>
    <t>專業日語(一)</t>
    <phoneticPr fontId="19" type="noConversion"/>
  </si>
  <si>
    <t>觀光心理學</t>
    <phoneticPr fontId="19" type="noConversion"/>
  </si>
  <si>
    <t>商業套裝軟體</t>
    <phoneticPr fontId="19" type="noConversion"/>
  </si>
  <si>
    <t>餐旅管理</t>
    <phoneticPr fontId="19" type="noConversion"/>
  </si>
  <si>
    <t>專業英語(二)</t>
    <phoneticPr fontId="19" type="noConversion"/>
  </si>
  <si>
    <t>專業日語(二)</t>
    <phoneticPr fontId="19" type="noConversion"/>
  </si>
  <si>
    <t>開班學分時數</t>
    <phoneticPr fontId="19" type="noConversion"/>
  </si>
  <si>
    <t>文化資產觀光</t>
    <phoneticPr fontId="19" type="noConversion"/>
  </si>
  <si>
    <t>觀光地理</t>
    <phoneticPr fontId="19" type="noConversion"/>
  </si>
  <si>
    <t>攝影實務</t>
    <phoneticPr fontId="19" type="noConversion"/>
  </si>
  <si>
    <t>實用應用英語</t>
    <phoneticPr fontId="19" type="noConversion"/>
  </si>
  <si>
    <t>小計</t>
    <phoneticPr fontId="19" type="noConversion"/>
  </si>
  <si>
    <t>類別學分小計</t>
    <phoneticPr fontId="19" type="noConversion"/>
  </si>
  <si>
    <t>旅運經營學</t>
    <phoneticPr fontId="19" type="noConversion"/>
  </si>
  <si>
    <t>觀光行政與法規</t>
    <phoneticPr fontId="19" type="noConversion"/>
  </si>
  <si>
    <t>領隊及導遊實務</t>
    <phoneticPr fontId="19" type="noConversion"/>
  </si>
  <si>
    <t>觀光資訊系統</t>
    <phoneticPr fontId="19" type="noConversion"/>
  </si>
  <si>
    <t>統計學</t>
    <phoneticPr fontId="19" type="noConversion"/>
  </si>
  <si>
    <t>觀光行銷學</t>
    <phoneticPr fontId="19" type="noConversion"/>
  </si>
  <si>
    <t>導覽解說</t>
    <phoneticPr fontId="19" type="noConversion"/>
  </si>
  <si>
    <t>航空客運實務</t>
    <phoneticPr fontId="19" type="noConversion"/>
  </si>
  <si>
    <t>觀光服務品質管理</t>
    <phoneticPr fontId="19" type="noConversion"/>
  </si>
  <si>
    <t>研究方法</t>
    <phoneticPr fontId="19" type="noConversion"/>
  </si>
  <si>
    <t>開班學分時數</t>
    <phoneticPr fontId="19" type="noConversion"/>
  </si>
  <si>
    <t>小計</t>
    <phoneticPr fontId="19" type="noConversion"/>
  </si>
  <si>
    <t>專題發表</t>
    <phoneticPr fontId="19" type="noConversion"/>
  </si>
  <si>
    <t>博奕事業概論</t>
    <phoneticPr fontId="19" type="noConversion"/>
  </si>
  <si>
    <t>專業選修科目</t>
    <phoneticPr fontId="19" type="noConversion"/>
  </si>
  <si>
    <t>餐飲英語會話</t>
    <phoneticPr fontId="19" type="noConversion"/>
  </si>
  <si>
    <t>餐飲日語會話</t>
    <phoneticPr fontId="19" type="noConversion"/>
  </si>
  <si>
    <t>進階餐飲日語會話</t>
    <phoneticPr fontId="19" type="noConversion"/>
  </si>
  <si>
    <r>
      <rPr>
        <sz val="9"/>
        <rFont val="新細明體"/>
        <family val="1"/>
        <charset val="136"/>
      </rPr>
      <t>專業必修： 64</t>
    </r>
    <r>
      <rPr>
        <sz val="9"/>
        <color rgb="FF000000"/>
        <rFont val="新細明體"/>
        <family val="1"/>
        <charset val="136"/>
      </rPr>
      <t>學分</t>
    </r>
    <phoneticPr fontId="19" type="noConversion"/>
  </si>
  <si>
    <t>專業至少應選修：28學分</t>
    <phoneticPr fontId="19" type="noConversion"/>
  </si>
  <si>
    <t>旅館管理概論</t>
    <phoneticPr fontId="19" type="noConversion"/>
  </si>
  <si>
    <t>專業英語(一)</t>
    <phoneticPr fontId="19" type="noConversion"/>
  </si>
  <si>
    <t>專業日語(一)</t>
    <phoneticPr fontId="19" type="noConversion"/>
  </si>
  <si>
    <t>專業英語(二)</t>
    <phoneticPr fontId="19" type="noConversion"/>
  </si>
  <si>
    <t>專業日語(二)</t>
    <phoneticPr fontId="19" type="noConversion"/>
  </si>
  <si>
    <t>產業英語會話</t>
    <phoneticPr fontId="19" type="noConversion"/>
  </si>
  <si>
    <t>產業日語會話</t>
    <phoneticPr fontId="19" type="noConversion"/>
  </si>
  <si>
    <t>專業選修科目</t>
    <phoneticPr fontId="19" type="noConversion"/>
  </si>
  <si>
    <t>管理學</t>
    <phoneticPr fontId="19" type="noConversion"/>
  </si>
  <si>
    <t>民生產業講座</t>
    <phoneticPr fontId="19" type="noConversion"/>
  </si>
  <si>
    <t>職場倫理</t>
    <phoneticPr fontId="19" type="noConversion"/>
  </si>
  <si>
    <t>國際禮儀</t>
    <phoneticPr fontId="19" type="noConversion"/>
  </si>
  <si>
    <t>共同外語(一)</t>
    <phoneticPr fontId="19" type="noConversion"/>
  </si>
  <si>
    <t>共同外語(二)(三)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</si>
  <si>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</si>
  <si>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義式烹調</t>
    <phoneticPr fontId="19" type="noConversion"/>
  </si>
  <si>
    <t>專題製作(一)(二)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</si>
  <si>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(105學年度入學</t>
    </r>
    <r>
      <rPr>
        <sz val="12"/>
        <color indexed="10"/>
        <rFont val="標楷體"/>
        <family val="4"/>
        <charset val="136"/>
      </rPr>
      <t>專業B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</si>
  <si>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(105學年度入學</t>
    </r>
    <r>
      <rPr>
        <sz val="12"/>
        <color indexed="10"/>
        <rFont val="標楷體"/>
        <family val="4"/>
        <charset val="136"/>
      </rPr>
      <t>專業C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</si>
  <si>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(105學年度入學</t>
    </r>
    <r>
      <rPr>
        <sz val="12"/>
        <color indexed="10"/>
        <rFont val="標楷體"/>
        <family val="4"/>
        <charset val="136"/>
      </rPr>
      <t>專業A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</si>
  <si>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t>職場禮儀與口語表達</t>
    <phoneticPr fontId="19" type="noConversion"/>
  </si>
  <si>
    <t>法律與生活</t>
    <phoneticPr fontId="19" type="noConversion"/>
  </si>
  <si>
    <t>105年03月09日 104學年度第2學期第1次系課程發展委員會審議通過
105年03月21日 104學年度第2學期第1次院課程發展委員會審議通過
105年03月30日 104學年度第2學期第1次校課程發展委員會審議通過</t>
    <phoneticPr fontId="19" type="noConversion"/>
  </si>
  <si>
    <t xml:space="preserve"> </t>
    <phoneticPr fontId="19" type="noConversion"/>
  </si>
  <si>
    <t>*</t>
    <phoneticPr fontId="19" type="noConversion"/>
  </si>
  <si>
    <t>宴會管理</t>
    <phoneticPr fontId="19" type="noConversion"/>
  </si>
  <si>
    <t>說菜技巧</t>
    <phoneticPr fontId="19" type="noConversion"/>
  </si>
  <si>
    <t>婚宴規劃實務</t>
    <phoneticPr fontId="19" type="noConversion"/>
  </si>
  <si>
    <t>雞尾酒製作實務</t>
    <phoneticPr fontId="19" type="noConversion"/>
  </si>
  <si>
    <t>進階餐飲英語會話</t>
    <phoneticPr fontId="19" type="noConversion"/>
  </si>
  <si>
    <t>進階餐飲日語會話</t>
    <phoneticPr fontId="19" type="noConversion"/>
  </si>
  <si>
    <t>消費者行為</t>
    <phoneticPr fontId="19" type="noConversion"/>
  </si>
  <si>
    <t>餐飲門市管理</t>
    <phoneticPr fontId="19" type="noConversion"/>
  </si>
  <si>
    <t>食材造型藝術</t>
    <phoneticPr fontId="19" type="noConversion"/>
  </si>
  <si>
    <t>茶道賞析</t>
    <phoneticPr fontId="19" type="noConversion"/>
  </si>
  <si>
    <t>海外參訪研習</t>
    <phoneticPr fontId="19" type="noConversion"/>
  </si>
  <si>
    <t>餐飲趨勢</t>
    <phoneticPr fontId="19" type="noConversion"/>
  </si>
  <si>
    <t>餐廳規劃與設計</t>
    <phoneticPr fontId="19" type="noConversion"/>
  </si>
  <si>
    <t>法國料理</t>
    <phoneticPr fontId="19" type="noConversion"/>
  </si>
  <si>
    <t>產業接軌</t>
    <phoneticPr fontId="19" type="noConversion"/>
  </si>
  <si>
    <t>就業接軌</t>
    <phoneticPr fontId="19" type="noConversion"/>
  </si>
  <si>
    <t>日本料理</t>
    <phoneticPr fontId="19" type="noConversion"/>
  </si>
  <si>
    <t>餐飲創業企劃</t>
    <phoneticPr fontId="19" type="noConversion"/>
  </si>
  <si>
    <t>餐飲管理個案研究</t>
    <phoneticPr fontId="19" type="noConversion"/>
  </si>
  <si>
    <t>消費者教育</t>
    <phoneticPr fontId="19" type="noConversion"/>
  </si>
  <si>
    <t>餐飲創業實務講座</t>
    <phoneticPr fontId="19" type="noConversion"/>
  </si>
  <si>
    <t>食物製備原理</t>
    <phoneticPr fontId="19" type="noConversion"/>
  </si>
  <si>
    <t>服務業管理</t>
    <phoneticPr fontId="19" type="noConversion"/>
  </si>
  <si>
    <t>加工食品概論</t>
    <phoneticPr fontId="19" type="noConversion"/>
  </si>
  <si>
    <t>歐美製作與盤飾</t>
    <phoneticPr fontId="19" type="noConversion"/>
  </si>
  <si>
    <t>餐飲文化</t>
    <phoneticPr fontId="19" type="noConversion"/>
  </si>
  <si>
    <t>餐飲投資評估</t>
    <phoneticPr fontId="19" type="noConversion"/>
  </si>
  <si>
    <t>*於一年級下學期分專業A、專業B、專業C三組</t>
    <phoneticPr fontId="19" type="noConversion"/>
  </si>
  <si>
    <t>*修習他組專業必修科目,可採記為本組專業選修科目</t>
    <phoneticPr fontId="19" type="noConversion"/>
  </si>
  <si>
    <t>*校外實習課程為1學年20學分(實習滿12個月，每週40小時，需至少1920小時以上)</t>
    <phoneticPr fontId="19" type="noConversion"/>
  </si>
  <si>
    <t>*產業接軌課程為1學期9學分(實習滿6個月，每週40小時，需至少960小時以上)</t>
    <phoneticPr fontId="19" type="noConversion"/>
  </si>
  <si>
    <t>*就業接軌課程為1學期9學分(實習滿6個月，每週40小時，需至少960小時以上)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</si>
  <si>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</si>
  <si>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共同外語(一)(二)</t>
    <phoneticPr fontId="19" type="noConversion"/>
  </si>
  <si>
    <t>共同外語(三)</t>
    <phoneticPr fontId="19" type="noConversion"/>
  </si>
  <si>
    <t>職場應用文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</si>
  <si>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觀光事業系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(105學年度入學適用)</t>
    </r>
    <r>
      <rPr>
        <sz val="18"/>
        <color indexed="8"/>
        <rFont val="標楷體"/>
        <family val="4"/>
        <charset val="136"/>
      </rPr>
      <t xml:space="preserve"> </t>
    </r>
    <phoneticPr fontId="19" type="noConversion"/>
  </si>
  <si>
    <t>產業參訪研習</t>
    <phoneticPr fontId="19" type="noConversion"/>
  </si>
  <si>
    <t>觀光菁英培訓</t>
    <phoneticPr fontId="19" type="noConversion"/>
  </si>
  <si>
    <t>觀光菁英實習</t>
    <phoneticPr fontId="19" type="noConversion"/>
  </si>
  <si>
    <t>專業選修(航空旅運就業模組)</t>
    <phoneticPr fontId="19" type="noConversion"/>
  </si>
  <si>
    <t>專業選修
(文化觀光就業模組)</t>
    <phoneticPr fontId="19" type="noConversion"/>
  </si>
  <si>
    <t>旅館管理實務</t>
    <phoneticPr fontId="19" type="noConversion"/>
  </si>
  <si>
    <t>觀光資源開發與管理</t>
    <phoneticPr fontId="19" type="noConversion"/>
  </si>
  <si>
    <t>觀光工廠實務</t>
    <phoneticPr fontId="19" type="noConversion"/>
  </si>
  <si>
    <t>進階觀光日語會話</t>
    <phoneticPr fontId="19" type="noConversion"/>
  </si>
  <si>
    <t>進階觀光資訊系統</t>
    <phoneticPr fontId="19" type="noConversion"/>
  </si>
  <si>
    <t>會議與展覽管理</t>
    <phoneticPr fontId="19" type="noConversion"/>
  </si>
  <si>
    <t>休閒農業與民宿管理</t>
    <phoneticPr fontId="19" type="noConversion"/>
  </si>
  <si>
    <t>旅遊健康管理</t>
    <phoneticPr fontId="19" type="noConversion"/>
  </si>
  <si>
    <t>國民旅遊實務</t>
    <phoneticPr fontId="19" type="noConversion"/>
  </si>
  <si>
    <t>節慶觀光</t>
    <phoneticPr fontId="19" type="noConversion"/>
  </si>
  <si>
    <t>遊程規劃與設計</t>
    <phoneticPr fontId="19" type="noConversion"/>
  </si>
  <si>
    <t>美食文化創意</t>
    <phoneticPr fontId="19" type="noConversion"/>
  </si>
  <si>
    <t>社區營造與觀光發展</t>
    <phoneticPr fontId="19" type="noConversion"/>
  </si>
  <si>
    <t>空地勤服務管理</t>
    <phoneticPr fontId="19" type="noConversion"/>
  </si>
  <si>
    <t>文化營造與美學</t>
    <phoneticPr fontId="19" type="noConversion"/>
  </si>
  <si>
    <t>海外參訪研習</t>
    <phoneticPr fontId="19" type="noConversion"/>
  </si>
  <si>
    <t>酒吧及飲料管理</t>
    <phoneticPr fontId="19" type="noConversion"/>
  </si>
  <si>
    <t>地方特色產業</t>
    <phoneticPr fontId="19" type="noConversion"/>
  </si>
  <si>
    <t>共同外語(二)(三)</t>
    <phoneticPr fontId="19" type="noConversion"/>
  </si>
  <si>
    <t>共同外語(一)</t>
    <phoneticPr fontId="19" type="noConversion"/>
  </si>
  <si>
    <t>職場應用文</t>
    <phoneticPr fontId="19" type="noConversion"/>
  </si>
  <si>
    <t>民生產業講座</t>
    <phoneticPr fontId="19" type="noConversion"/>
  </si>
  <si>
    <t>戶外休閒領導體驗</t>
  </si>
  <si>
    <t>陸上休閒活動(二)</t>
    <phoneticPr fontId="19" type="noConversion"/>
  </si>
  <si>
    <t>休閒設施規劃與管理</t>
    <phoneticPr fontId="19" type="noConversion"/>
  </si>
  <si>
    <t>賽事規劃實務</t>
  </si>
  <si>
    <t>運動按摩實務</t>
  </si>
  <si>
    <t>專業英語(一)(二)</t>
  </si>
  <si>
    <t>活動規劃與設計</t>
  </si>
  <si>
    <t>俱樂部經營與管理</t>
  </si>
  <si>
    <t>行銷管理</t>
    <phoneticPr fontId="19" type="noConversion"/>
  </si>
  <si>
    <t>顧客關係</t>
    <phoneticPr fontId="19" type="noConversion"/>
  </si>
  <si>
    <t>高爾夫桿弟服務與實務</t>
    <phoneticPr fontId="19" type="noConversion"/>
  </si>
  <si>
    <t>休閒廣告與公關策略</t>
    <phoneticPr fontId="19" type="noConversion"/>
  </si>
  <si>
    <t>休閒政策與法規</t>
    <phoneticPr fontId="19" type="noConversion"/>
  </si>
  <si>
    <t>場務管理實務</t>
    <phoneticPr fontId="19" type="noConversion"/>
  </si>
  <si>
    <t>運動裁判實務</t>
    <phoneticPr fontId="19" type="noConversion"/>
  </si>
  <si>
    <t>經絡按摩與休閒保健</t>
    <phoneticPr fontId="19" type="noConversion"/>
  </si>
  <si>
    <t>功能性體適能活動設計</t>
    <phoneticPr fontId="19" type="noConversion"/>
  </si>
  <si>
    <t>英語能力檢定(一)(二)</t>
    <phoneticPr fontId="19" type="noConversion"/>
  </si>
  <si>
    <t>休閒活動企劃與簡報</t>
    <phoneticPr fontId="19" type="noConversion"/>
  </si>
  <si>
    <t>休閒活動整合行銷(Golf)</t>
    <phoneticPr fontId="19" type="noConversion"/>
  </si>
  <si>
    <t>高爾夫球具維護與裝配</t>
    <phoneticPr fontId="19" type="noConversion"/>
  </si>
  <si>
    <t>體適能教練指導</t>
    <phoneticPr fontId="19" type="noConversion"/>
  </si>
  <si>
    <t>體重控制與體型雕塑</t>
    <phoneticPr fontId="19" type="noConversion"/>
  </si>
  <si>
    <t>休閒事業專題講座</t>
    <phoneticPr fontId="19" type="noConversion"/>
  </si>
  <si>
    <t>基礎通識14學分　職用通識8學分　多元通識6學分　院必修8學分</t>
    <phoneticPr fontId="19" type="noConversion"/>
  </si>
  <si>
    <t>專業必修68學分　專業最少應選修24 學分(可跨系選修最多6學分)　最低畢業學分數：128學分</t>
    <phoneticPr fontId="19" type="noConversion"/>
  </si>
  <si>
    <t>◎大一體育課程本系規定必修游泳</t>
    <phoneticPr fontId="19" type="noConversion"/>
  </si>
  <si>
    <t>專業選修科目：藍色欄位為遊憩活動模組課程，綠色欄位為休閒健康模組課程。</t>
    <phoneticPr fontId="19" type="noConversion"/>
  </si>
  <si>
    <t>▲本系學生須於畢業前取得通過CEF A2級(全民英檢初級、多益225分以上、全球英檢A2級)英文檢測為畢業門檻，針對未能通過英文檢測之學生，應參加本校輔導措施。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</si>
  <si>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(105學年度入學適用) </t>
    </r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</si>
  <si>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化妝品應用與管理系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(105學年度入學</t>
    </r>
    <r>
      <rPr>
        <sz val="12"/>
        <color indexed="10"/>
        <rFont val="標楷體"/>
        <family val="4"/>
        <charset val="136"/>
      </rPr>
      <t>時尚造型模組</t>
    </r>
    <r>
      <rPr>
        <sz val="12"/>
        <color indexed="8"/>
        <rFont val="標楷體"/>
        <family val="4"/>
        <charset val="136"/>
      </rPr>
      <t xml:space="preserve">) </t>
    </r>
    <phoneticPr fontId="19" type="noConversion"/>
  </si>
  <si>
    <t>104年10月20日 104學年度第1學期第1次妝管系課程發展委員會會議通過
105年03月21日 104學年度第2學期第1次院課程發展委員會審議通過
105年03月30日 104學年度第2學期第1次校課程發展委員會審議通過</t>
    <phoneticPr fontId="19" type="noConversion"/>
  </si>
  <si>
    <t>進階彩妝技術</t>
    <phoneticPr fontId="19" type="noConversion"/>
  </si>
  <si>
    <t>護膚技術及實習</t>
    <phoneticPr fontId="19" type="noConversion"/>
  </si>
  <si>
    <t>時尚髮型設計與實務</t>
    <phoneticPr fontId="19" type="noConversion"/>
  </si>
  <si>
    <t>商業剪燙染造型實務</t>
    <phoneticPr fontId="19" type="noConversion"/>
  </si>
  <si>
    <t>商用時尚髮型設計</t>
    <phoneticPr fontId="19" type="noConversion"/>
  </si>
  <si>
    <t>流行彩妝</t>
    <phoneticPr fontId="19" type="noConversion"/>
  </si>
  <si>
    <t>創意彩妝</t>
    <phoneticPr fontId="19" type="noConversion"/>
  </si>
  <si>
    <r>
      <rPr>
        <sz val="10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19" type="noConversion"/>
  </si>
  <si>
    <t>專業必修：62 學分</t>
    <phoneticPr fontId="19" type="noConversion"/>
  </si>
  <si>
    <t>專業選修：30 學分</t>
    <phoneticPr fontId="19" type="noConversion"/>
  </si>
  <si>
    <t>院必修：8學分</t>
    <phoneticPr fontId="19" type="noConversion"/>
  </si>
  <si>
    <t>開設選修學分</t>
    <phoneticPr fontId="19" type="noConversion"/>
  </si>
  <si>
    <t>產業講座</t>
    <phoneticPr fontId="19" type="noConversion"/>
  </si>
  <si>
    <t>校內實習</t>
    <phoneticPr fontId="19" type="noConversion"/>
  </si>
  <si>
    <t>專業實習</t>
    <phoneticPr fontId="19" type="noConversion"/>
  </si>
  <si>
    <t>立體剪裁與設計</t>
    <phoneticPr fontId="19" type="noConversion"/>
  </si>
  <si>
    <t>化妝品流行趨勢</t>
    <phoneticPr fontId="19" type="noConversion"/>
  </si>
  <si>
    <t>時尚整體造型彩妝畫</t>
    <phoneticPr fontId="19" type="noConversion"/>
  </si>
  <si>
    <t>飾品設計</t>
    <phoneticPr fontId="19" type="noConversion"/>
  </si>
  <si>
    <t>彩繪化妝</t>
    <phoneticPr fontId="19" type="noConversion"/>
  </si>
  <si>
    <t>特效造型</t>
    <phoneticPr fontId="19" type="noConversion"/>
  </si>
  <si>
    <t>時尚攝影</t>
    <phoneticPr fontId="19" type="noConversion"/>
  </si>
  <si>
    <t>服裝造型基礎</t>
    <phoneticPr fontId="19" type="noConversion"/>
  </si>
  <si>
    <t>造型素描</t>
    <phoneticPr fontId="19" type="noConversion"/>
  </si>
  <si>
    <t>應用色彩學</t>
    <phoneticPr fontId="19" type="noConversion"/>
  </si>
  <si>
    <t>時尚流行賞析</t>
    <phoneticPr fontId="19" type="noConversion"/>
  </si>
  <si>
    <t>時尚材質應用</t>
    <phoneticPr fontId="19" type="noConversion"/>
  </si>
  <si>
    <t>人體彩繪</t>
    <phoneticPr fontId="19" type="noConversion"/>
  </si>
  <si>
    <t>頭皮紓壓養護實務</t>
    <phoneticPr fontId="19" type="noConversion"/>
  </si>
  <si>
    <t>商業剪燙染實務進階</t>
    <phoneticPr fontId="19" type="noConversion"/>
  </si>
  <si>
    <t>劇場化妝</t>
    <phoneticPr fontId="19" type="noConversion"/>
  </si>
  <si>
    <t>魅力形象</t>
    <phoneticPr fontId="19" type="noConversion"/>
  </si>
  <si>
    <t>生活毒物學</t>
    <phoneticPr fontId="19" type="noConversion"/>
  </si>
  <si>
    <t>生技化妝品</t>
    <phoneticPr fontId="19" type="noConversion"/>
  </si>
  <si>
    <t>天然物化妝品</t>
    <phoneticPr fontId="19" type="noConversion"/>
  </si>
  <si>
    <t>護膚化妝品概論</t>
    <phoneticPr fontId="19" type="noConversion"/>
  </si>
  <si>
    <t>企畫提案與簡報</t>
    <phoneticPr fontId="19" type="noConversion"/>
  </si>
  <si>
    <t>天然物概論</t>
    <phoneticPr fontId="19" type="noConversion"/>
  </si>
  <si>
    <t>配方實務</t>
    <phoneticPr fontId="19" type="noConversion"/>
  </si>
  <si>
    <t>消費者行為</t>
    <phoneticPr fontId="19" type="noConversion"/>
  </si>
  <si>
    <t>化妝品有效性評估</t>
    <phoneticPr fontId="19" type="noConversion"/>
  </si>
  <si>
    <t>化妝品GMP</t>
    <phoneticPr fontId="19" type="noConversion"/>
  </si>
  <si>
    <t>美容衛生與法規</t>
    <phoneticPr fontId="19" type="noConversion"/>
  </si>
  <si>
    <t>皂型技術</t>
    <phoneticPr fontId="19" type="noConversion"/>
  </si>
  <si>
    <t>生活化學實驗</t>
    <phoneticPr fontId="19" type="noConversion"/>
  </si>
  <si>
    <t>化妝品機能性成分</t>
    <phoneticPr fontId="19" type="noConversion"/>
  </si>
  <si>
    <t>花藝設計</t>
    <phoneticPr fontId="19" type="noConversion"/>
  </si>
  <si>
    <t>形象設計</t>
    <phoneticPr fontId="19" type="noConversion"/>
  </si>
  <si>
    <t>美容實用英文</t>
    <phoneticPr fontId="19" type="noConversion"/>
  </si>
  <si>
    <t>產業接軌</t>
    <phoneticPr fontId="19" type="noConversion"/>
  </si>
  <si>
    <t>就業接軌</t>
    <phoneticPr fontId="19" type="noConversion"/>
  </si>
  <si>
    <t>產學合作技術專題講座</t>
    <phoneticPr fontId="19" type="noConversion"/>
  </si>
  <si>
    <t>美容保健諮詢</t>
    <phoneticPr fontId="19" type="noConversion"/>
  </si>
  <si>
    <t>美容術後保養</t>
    <phoneticPr fontId="19" type="noConversion"/>
  </si>
  <si>
    <t>SPA療程設計</t>
    <phoneticPr fontId="19" type="noConversion"/>
  </si>
  <si>
    <t>開設選修學分</t>
    <phoneticPr fontId="19" type="noConversion"/>
  </si>
  <si>
    <t>產業講座</t>
    <phoneticPr fontId="19" type="noConversion"/>
  </si>
  <si>
    <t>校內實習</t>
    <phoneticPr fontId="19" type="noConversion"/>
  </si>
  <si>
    <t>專業實習</t>
    <phoneticPr fontId="19" type="noConversion"/>
  </si>
  <si>
    <t>立體剪裁與設計</t>
    <phoneticPr fontId="19" type="noConversion"/>
  </si>
  <si>
    <t>化妝品流行趨勢</t>
    <phoneticPr fontId="19" type="noConversion"/>
  </si>
  <si>
    <t>時尚整體造型彩妝畫</t>
    <phoneticPr fontId="19" type="noConversion"/>
  </si>
  <si>
    <t>飾品設計</t>
    <phoneticPr fontId="19" type="noConversion"/>
  </si>
  <si>
    <t>彩繪化妝</t>
    <phoneticPr fontId="19" type="noConversion"/>
  </si>
  <si>
    <t>特效造型</t>
    <phoneticPr fontId="19" type="noConversion"/>
  </si>
  <si>
    <t>時尚攝影</t>
    <phoneticPr fontId="19" type="noConversion"/>
  </si>
  <si>
    <t>服裝造型基礎</t>
    <phoneticPr fontId="19" type="noConversion"/>
  </si>
  <si>
    <t>造型素描</t>
    <phoneticPr fontId="19" type="noConversion"/>
  </si>
  <si>
    <t>應用色彩學</t>
    <phoneticPr fontId="19" type="noConversion"/>
  </si>
  <si>
    <t>時尚流行賞析</t>
    <phoneticPr fontId="19" type="noConversion"/>
  </si>
  <si>
    <t>時尚材質應用</t>
    <phoneticPr fontId="19" type="noConversion"/>
  </si>
  <si>
    <t>人體彩繪</t>
    <phoneticPr fontId="19" type="noConversion"/>
  </si>
  <si>
    <t>頭皮紓壓養護實務</t>
    <phoneticPr fontId="19" type="noConversion"/>
  </si>
  <si>
    <t>商業剪燙染實務進階</t>
    <phoneticPr fontId="19" type="noConversion"/>
  </si>
  <si>
    <t>劇場化妝</t>
    <phoneticPr fontId="19" type="noConversion"/>
  </si>
  <si>
    <t>魅力形象</t>
    <phoneticPr fontId="19" type="noConversion"/>
  </si>
  <si>
    <r>
      <t>專題製作</t>
    </r>
    <r>
      <rPr>
        <sz val="9"/>
        <color rgb="FFFF0000"/>
        <rFont val="新細明體"/>
        <family val="1"/>
        <charset val="136"/>
      </rPr>
      <t>(一)(二)</t>
    </r>
    <phoneticPr fontId="19" type="noConversion"/>
  </si>
  <si>
    <t>時尚造型</t>
    <phoneticPr fontId="19" type="noConversion"/>
  </si>
  <si>
    <t>美容保養</t>
    <phoneticPr fontId="19" type="noConversion"/>
  </si>
  <si>
    <t>專業選修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</si>
  <si>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</si>
  <si>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整體造型設計</t>
    <phoneticPr fontId="19" type="noConversion"/>
  </si>
  <si>
    <t>香草學</t>
    <phoneticPr fontId="19" type="noConversion"/>
  </si>
  <si>
    <t>美容美體實務</t>
    <phoneticPr fontId="19" type="noConversion"/>
  </si>
  <si>
    <t>專題製作(一)(二)</t>
    <phoneticPr fontId="19" type="noConversion"/>
  </si>
  <si>
    <r>
      <rPr>
        <sz val="10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19" type="noConversion"/>
  </si>
  <si>
    <t>專業選修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</si>
  <si>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化妝品應用與管理系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(105學年度入學</t>
    </r>
    <r>
      <rPr>
        <sz val="12"/>
        <color indexed="10"/>
        <rFont val="標楷體"/>
        <family val="4"/>
        <charset val="136"/>
      </rPr>
      <t>美容保養模組</t>
    </r>
    <r>
      <rPr>
        <sz val="12"/>
        <color indexed="8"/>
        <rFont val="標楷體"/>
        <family val="4"/>
        <charset val="136"/>
      </rPr>
      <t xml:space="preserve">) </t>
    </r>
    <phoneticPr fontId="19" type="noConversion"/>
  </si>
  <si>
    <t>肢體語言藝術</t>
    <phoneticPr fontId="19" type="noConversion"/>
  </si>
  <si>
    <t>藝術概論與欣賞</t>
    <phoneticPr fontId="19" type="noConversion"/>
  </si>
  <si>
    <t>現代表演藝術</t>
    <phoneticPr fontId="19" type="noConversion"/>
  </si>
  <si>
    <t>整體造型實務</t>
    <phoneticPr fontId="19" type="noConversion"/>
  </si>
  <si>
    <t>影視傳播實務</t>
    <phoneticPr fontId="19" type="noConversion"/>
  </si>
  <si>
    <t>廣告表演與試鏡</t>
    <phoneticPr fontId="19" type="noConversion"/>
  </si>
  <si>
    <t>專題製作(二)</t>
    <phoneticPr fontId="19" type="noConversion"/>
  </si>
  <si>
    <t>演藝經紀實務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</si>
  <si>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演藝事業學位學程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(105學年度入學適用) </t>
    </r>
    <phoneticPr fontId="19" type="noConversion"/>
  </si>
  <si>
    <t>校內實習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</si>
  <si>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</si>
  <si>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實務實習</t>
    <phoneticPr fontId="19" type="noConversion"/>
  </si>
  <si>
    <t>開設選修學分數</t>
    <phoneticPr fontId="19" type="noConversion"/>
  </si>
  <si>
    <t>流行音樂</t>
    <phoneticPr fontId="19" type="noConversion"/>
  </si>
  <si>
    <t>戲劇基礎</t>
    <phoneticPr fontId="19" type="noConversion"/>
  </si>
  <si>
    <t>流行舞蹈</t>
    <phoneticPr fontId="19" type="noConversion"/>
  </si>
  <si>
    <t>劇本導讀</t>
    <phoneticPr fontId="19" type="noConversion"/>
  </si>
  <si>
    <t>舞台燈光實務</t>
    <phoneticPr fontId="19" type="noConversion"/>
  </si>
  <si>
    <t>服裝造型實務</t>
    <phoneticPr fontId="19" type="noConversion"/>
  </si>
  <si>
    <t>舞台設計實務</t>
    <phoneticPr fontId="19" type="noConversion"/>
  </si>
  <si>
    <t>特殊造型與化妝</t>
    <phoneticPr fontId="19" type="noConversion"/>
  </si>
  <si>
    <t>電影導論</t>
    <phoneticPr fontId="19" type="noConversion"/>
  </si>
  <si>
    <t>詞曲創作</t>
    <phoneticPr fontId="19" type="noConversion"/>
  </si>
  <si>
    <t>演藝經紀法規</t>
    <phoneticPr fontId="19" type="noConversion"/>
  </si>
  <si>
    <t>婚禮與活動實務</t>
    <phoneticPr fontId="19" type="noConversion"/>
  </si>
  <si>
    <t>報導攝影</t>
    <phoneticPr fontId="19" type="noConversion"/>
  </si>
  <si>
    <t>樂團演奏與錄音</t>
    <phoneticPr fontId="19" type="noConversion"/>
  </si>
  <si>
    <t>產業接軌</t>
    <phoneticPr fontId="19" type="noConversion"/>
  </si>
  <si>
    <t>劇場經營實務</t>
    <phoneticPr fontId="19" type="noConversion"/>
  </si>
  <si>
    <t>傳播政策與法規</t>
    <phoneticPr fontId="19" type="noConversion"/>
  </si>
  <si>
    <t>導演實務</t>
    <phoneticPr fontId="19" type="noConversion"/>
  </si>
  <si>
    <t>就業接軌</t>
    <phoneticPr fontId="19" type="noConversion"/>
  </si>
  <si>
    <t>模特兒表演</t>
    <phoneticPr fontId="19" type="noConversion"/>
  </si>
  <si>
    <t>公共關係</t>
    <phoneticPr fontId="19" type="noConversion"/>
  </si>
  <si>
    <t>全球娛樂產業趨勢</t>
    <phoneticPr fontId="19" type="noConversion"/>
  </si>
  <si>
    <t>專業選修科目</t>
    <phoneticPr fontId="19" type="noConversion"/>
  </si>
  <si>
    <t>專業必修：64學分</t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</si>
  <si>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</si>
  <si>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</si>
  <si>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</si>
  <si>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院定必修：8學分</t>
    <phoneticPr fontId="19" type="noConversion"/>
  </si>
  <si>
    <t>專業選修：28學分</t>
    <phoneticPr fontId="19" type="noConversion"/>
  </si>
  <si>
    <t>最低畢業學分數：128 學分</t>
    <phoneticPr fontId="19" type="noConversion"/>
  </si>
  <si>
    <t>民生產業講座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</si>
  <si>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烘焙創意與經營管理學士學位學程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(105學年度入學適用) </t>
    </r>
    <phoneticPr fontId="19" type="noConversion"/>
  </si>
  <si>
    <t>105年03月11日 104學年度第2學期第1次系課程發展委員會審議通過
105年03月21日 104學年度第2學期第1次院課程發展委員會審議通過
105年03月30日 104學年度第2學期第1次校課程發展委員會審議通過</t>
    <phoneticPr fontId="19" type="noConversion"/>
  </si>
  <si>
    <t>職場禮儀與口語表達</t>
    <phoneticPr fontId="19" type="noConversion"/>
  </si>
  <si>
    <t>法律與生活</t>
    <phoneticPr fontId="19" type="noConversion"/>
  </si>
  <si>
    <t>職場應用文</t>
    <phoneticPr fontId="19" type="noConversion"/>
  </si>
  <si>
    <t>和果子製作</t>
  </si>
  <si>
    <t>藝術麵包製作</t>
  </si>
  <si>
    <t>蛋糕甘貝絲</t>
  </si>
  <si>
    <t>海外參訪與實作</t>
  </si>
  <si>
    <t>中式點心製作</t>
  </si>
  <si>
    <t>產業接軌</t>
  </si>
  <si>
    <t>食品營養學</t>
  </si>
  <si>
    <t>藝術蛋糕製作</t>
  </si>
  <si>
    <t>冰淇淋製作</t>
  </si>
  <si>
    <t>就業接軌</t>
  </si>
  <si>
    <t>烘焙專題講座</t>
  </si>
  <si>
    <t>職場應用文</t>
    <phoneticPr fontId="19" type="noConversion"/>
  </si>
  <si>
    <t>旅館餐飲資訊系統</t>
    <phoneticPr fontId="19" type="noConversion"/>
  </si>
  <si>
    <t>導覽與簡報技巧</t>
    <phoneticPr fontId="19" type="noConversion"/>
  </si>
  <si>
    <t>開班學分時數</t>
    <phoneticPr fontId="19" type="noConversion"/>
  </si>
  <si>
    <t>商業套裝軟體</t>
    <phoneticPr fontId="19" type="noConversion"/>
  </si>
  <si>
    <t>俱樂部規劃經營</t>
    <phoneticPr fontId="19" type="noConversion"/>
  </si>
  <si>
    <t>基礎韓語</t>
    <phoneticPr fontId="19" type="noConversion"/>
  </si>
  <si>
    <t>世界飲食文化</t>
    <phoneticPr fontId="19" type="noConversion"/>
  </si>
  <si>
    <t>進階旅館餐飲服務實務</t>
    <phoneticPr fontId="19" type="noConversion"/>
  </si>
  <si>
    <t>咖啡研究與賞析</t>
    <phoneticPr fontId="19" type="noConversion"/>
  </si>
  <si>
    <t>旅館產業實務</t>
    <phoneticPr fontId="19" type="noConversion"/>
  </si>
  <si>
    <t>博奕事業管理</t>
    <phoneticPr fontId="19" type="noConversion"/>
  </si>
  <si>
    <t>溫泉文化</t>
    <phoneticPr fontId="19" type="noConversion"/>
  </si>
  <si>
    <t>溫泉遊憩管理</t>
    <phoneticPr fontId="19" type="noConversion"/>
  </si>
  <si>
    <t>旅館菁英培訓</t>
    <phoneticPr fontId="19" type="noConversion"/>
  </si>
  <si>
    <t>消費者行為學</t>
    <phoneticPr fontId="19" type="noConversion"/>
  </si>
  <si>
    <t>葡萄酒賞析與服務</t>
    <phoneticPr fontId="19" type="noConversion"/>
  </si>
  <si>
    <t>校內實務實習</t>
    <phoneticPr fontId="19" type="noConversion"/>
  </si>
  <si>
    <t>旅館會計學</t>
    <phoneticPr fontId="19" type="noConversion"/>
  </si>
  <si>
    <t>旅館品牌形象管理</t>
    <phoneticPr fontId="19" type="noConversion"/>
  </si>
  <si>
    <t>旅館韓語</t>
    <phoneticPr fontId="19" type="noConversion"/>
  </si>
  <si>
    <t>人際關係與溝通技巧</t>
    <phoneticPr fontId="19" type="noConversion"/>
  </si>
  <si>
    <t>旅館設備維護管理</t>
    <phoneticPr fontId="19" type="noConversion"/>
  </si>
  <si>
    <t>全球旅館產業分析</t>
    <phoneticPr fontId="19" type="noConversion"/>
  </si>
  <si>
    <t>宴會管理</t>
    <phoneticPr fontId="19" type="noConversion"/>
  </si>
  <si>
    <t>海外參訪研習</t>
    <phoneticPr fontId="19" type="noConversion"/>
  </si>
  <si>
    <t>綠能旅館發展與趨勢</t>
    <phoneticPr fontId="19" type="noConversion"/>
  </si>
  <si>
    <t>海外語言研習</t>
    <phoneticPr fontId="19" type="noConversion"/>
  </si>
  <si>
    <t>民宿規劃與管理</t>
    <phoneticPr fontId="19" type="noConversion"/>
  </si>
  <si>
    <t>旅館菁英實習</t>
    <phoneticPr fontId="19" type="noConversion"/>
  </si>
  <si>
    <t>旅館吧台實務與管理</t>
    <phoneticPr fontId="19" type="noConversion"/>
  </si>
  <si>
    <t>旅館管理個案研究</t>
    <phoneticPr fontId="19" type="noConversion"/>
  </si>
  <si>
    <t>基礎旅館餐飲服務實務</t>
    <phoneticPr fontId="19" type="noConversion"/>
  </si>
  <si>
    <t>咖啡吧台經營實務</t>
    <phoneticPr fontId="19" type="noConversion"/>
  </si>
  <si>
    <t>服務學習(一)(二)</t>
    <phoneticPr fontId="19" type="noConversion"/>
  </si>
  <si>
    <t>專業必修：67學分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</si>
  <si>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旅館事業管理學士學位學程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(105學年度入學適用) </t>
    </r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</si>
  <si>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</si>
  <si>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類別學分小計</t>
    <phoneticPr fontId="19" type="noConversion"/>
  </si>
  <si>
    <t>105年03月08日 104學年度第2學期第1次學程課程發展委員會審議通過
105年03月21日 104學年度第2學期第1次院課程發展委員會審議通過
105年03月30日 104學年度第2學期第1次校課程發展委員會審議通過</t>
    <phoneticPr fontId="19" type="noConversion"/>
  </si>
  <si>
    <t>餐飲日語會話</t>
    <phoneticPr fontId="19" type="noConversion"/>
  </si>
  <si>
    <t>餐飲英語會話</t>
    <phoneticPr fontId="19" type="noConversion"/>
  </si>
  <si>
    <t>桌邊烹調技術</t>
    <phoneticPr fontId="19" type="noConversion"/>
  </si>
  <si>
    <t>酒吧與咖啡廳經營管理</t>
    <phoneticPr fontId="19" type="noConversion"/>
  </si>
  <si>
    <t xml:space="preserve"> </t>
    <phoneticPr fontId="19" type="noConversion"/>
  </si>
  <si>
    <t>攝影實務</t>
    <phoneticPr fontId="19" type="noConversion"/>
  </si>
  <si>
    <t>實用應用日語</t>
    <phoneticPr fontId="19" type="noConversion"/>
  </si>
  <si>
    <t>休閒遊憩概論</t>
    <phoneticPr fontId="19" type="noConversion"/>
  </si>
  <si>
    <t>生態旅遊與永續觀光</t>
    <phoneticPr fontId="19" type="noConversion"/>
  </si>
  <si>
    <t>服務管理</t>
    <phoneticPr fontId="19" type="noConversion"/>
  </si>
  <si>
    <t>小計</t>
    <phoneticPr fontId="19" type="noConversion"/>
  </si>
  <si>
    <t>105年10月07日 105學年度第1學期第1次系課程發展委員會審查通過
105年10月24日 105學年度第1學期第1次院課程發展委員會審查通過
105年11月09日 105學年度第1學期第1次校課程發展委員會審查通過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</si>
  <si>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</si>
  <si>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◎本校日間部四年制學生，除依本校學則規定修滿應修之學分外，並應符合相關外語能力、專業實務技能規定之條件，使得申請畢業。
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</si>
  <si>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</si>
  <si>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</si>
  <si>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</si>
  <si>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◎院選修依『臺北城市科技大學民生學院「職場專業英日語」選修準則』辦理，可抵各系專業選修學分。</t>
    <phoneticPr fontId="19" type="noConversion"/>
  </si>
  <si>
    <t>旅館危機處理個案探討與管理</t>
    <phoneticPr fontId="19" type="noConversion"/>
  </si>
  <si>
    <t>105年10月14日 105學年度第1學期第1次系課程發展委員會審查通過
105年10月24日 105學年度第1學期第1次院課程發展委員會審查通過
105年11月09日 105學年度第1學期第1次校課程發展委員會審查通過</t>
    <phoneticPr fontId="19" type="noConversion"/>
  </si>
  <si>
    <t>106年03月08日-105學年度第2學期第1次系課程發展委員修訂
106年03月16日-105學年度第2學期第1次院課程發展委員修訂
106年03月29日-105學年度第2學期第1次校課程發展委員審查</t>
    <phoneticPr fontId="19" type="noConversion"/>
  </si>
  <si>
    <t>*</t>
    <phoneticPr fontId="19" type="noConversion"/>
  </si>
  <si>
    <t>*</t>
    <phoneticPr fontId="19" type="noConversion"/>
  </si>
  <si>
    <t>美容經絡學</t>
    <phoneticPr fontId="19" type="noConversion"/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</si>
  <si>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</si>
  <si>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</si>
  <si>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</si>
  <si>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</si>
  <si>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</si>
  <si>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</si>
  <si>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</si>
  <si>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</si>
  <si>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8"/>
        <rFont val="標楷體"/>
        <family val="4"/>
        <charset val="136"/>
      </rPr>
      <t>學分</t>
    </r>
    <r>
      <rPr>
        <sz val="12"/>
        <rFont val="Times New Roman"/>
        <family val="1"/>
      </rPr>
      <t/>
    </r>
  </si>
  <si>
    <r>
      <rPr>
        <sz val="8"/>
        <rFont val="標楷體"/>
        <family val="4"/>
        <charset val="136"/>
      </rPr>
      <t>時數</t>
    </r>
    <r>
      <rPr>
        <sz val="12"/>
        <rFont val="Times New Roman"/>
        <family val="1"/>
      </rPr>
      <t/>
    </r>
  </si>
  <si>
    <r>
      <rPr>
        <b/>
        <sz val="9"/>
        <color indexed="8"/>
        <rFont val="標楷體"/>
        <family val="4"/>
        <charset val="136"/>
      </rPr>
      <t>小計</t>
    </r>
  </si>
  <si>
    <r>
      <rPr>
        <b/>
        <sz val="9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</si>
  <si>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</si>
  <si>
    <r>
      <rPr>
        <sz val="9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</si>
  <si>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肢體語言藝術</t>
    </r>
  </si>
  <si>
    <r>
      <rPr>
        <sz val="9"/>
        <rFont val="標楷體"/>
        <family val="4"/>
        <charset val="136"/>
      </rPr>
      <t>流行音樂文化</t>
    </r>
  </si>
  <si>
    <r>
      <rPr>
        <b/>
        <sz val="9"/>
        <rFont val="標楷體"/>
        <family val="4"/>
        <charset val="136"/>
      </rPr>
      <t>小計</t>
    </r>
  </si>
  <si>
    <r>
      <rPr>
        <b/>
        <sz val="9"/>
        <rFont val="標楷體"/>
        <family val="4"/>
        <charset val="136"/>
      </rPr>
      <t>類別學分小計</t>
    </r>
  </si>
  <si>
    <r>
      <rPr>
        <sz val="9"/>
        <color indexed="8"/>
        <rFont val="標楷體"/>
        <family val="4"/>
        <charset val="136"/>
      </rPr>
      <t>文化創意產業行銷</t>
    </r>
  </si>
  <si>
    <r>
      <rPr>
        <sz val="9"/>
        <color indexed="8"/>
        <rFont val="標楷體"/>
        <family val="4"/>
        <charset val="136"/>
      </rPr>
      <t>媒體產業分析</t>
    </r>
  </si>
  <si>
    <r>
      <rPr>
        <sz val="9"/>
        <color indexed="8"/>
        <rFont val="標楷體"/>
        <family val="4"/>
        <charset val="136"/>
      </rPr>
      <t>全球流行音樂趨勢</t>
    </r>
  </si>
  <si>
    <r>
      <rPr>
        <sz val="9"/>
        <color indexed="8"/>
        <rFont val="標楷體"/>
        <family val="4"/>
        <charset val="136"/>
      </rPr>
      <t>流行音樂專題欣賞</t>
    </r>
  </si>
  <si>
    <t>*</t>
    <phoneticPr fontId="19" type="noConversion"/>
  </si>
  <si>
    <t>*</t>
    <phoneticPr fontId="19" type="noConversion"/>
  </si>
  <si>
    <r>
      <t>1.</t>
    </r>
    <r>
      <rPr>
        <sz val="8"/>
        <color indexed="8"/>
        <rFont val="微軟正黑體"/>
        <family val="2"/>
        <charset val="136"/>
      </rPr>
      <t>共同外語課程需修滿</t>
    </r>
    <r>
      <rPr>
        <sz val="8"/>
        <color indexed="8"/>
        <rFont val="Arial"/>
        <family val="2"/>
      </rPr>
      <t>6</t>
    </r>
    <r>
      <rPr>
        <sz val="8"/>
        <color indexed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Arial"/>
        <family val="2"/>
      </rPr>
      <t>2.</t>
    </r>
    <r>
      <rPr>
        <sz val="8"/>
        <color indexed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</si>
  <si>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</si>
  <si>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</si>
  <si>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</si>
  <si>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◎如它系開設課程有符合本系的專業需求，於選課前提出申請，經核准後始得列入畢業專業選修學分，跨系選修至多可抵6學分專業選修。     </t>
    <phoneticPr fontId="19" type="noConversion"/>
  </si>
  <si>
    <t xml:space="preserve">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     </t>
    <phoneticPr fontId="19" type="noConversion"/>
  </si>
  <si>
    <t>註1：專業選修課程，於每學期期中考後，進行下學期專業選修之選課。
註2：專業選修之28學分，他系選修至多可抵6學分。
註3：每學期校外實務實習(需簽訂合約)，時數達320小時以上者可抵免該學期之實務實習學分。
註4：大四之產業接軌與就業接軌實習(需簽訂合約)，並需符合本校研發處與教育部校外實習之規定。
註5：因應產業之發展趨勢，得經課程發展委員會之同意，調整專業選修科目之課程名稱與內容。
◎本校日間部四年制學生，除依本校學則規定修滿應修之學分外，並應符合相關外語能力、專業實務技能規定之條件，使得申請畢業。
◎院選修依『臺北城市科技大學民生學院「職場專業英日語」選修準則』辦理，可抵各系專業選修學分。</t>
    <phoneticPr fontId="19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</si>
  <si>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流行音樂事業學位學程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Times New Roman"/>
        <family val="1"/>
      </rPr>
      <t>(105-106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 xml:space="preserve">) </t>
    </r>
    <phoneticPr fontId="19" type="noConversion"/>
  </si>
  <si>
    <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次學程課程發展委員會修訂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次院課程發展委員會修訂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11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19" type="noConversion"/>
  </si>
  <si>
    <r>
      <rPr>
        <sz val="8"/>
        <rFont val="標楷體"/>
        <family val="4"/>
        <charset val="136"/>
      </rPr>
      <t>基礎通識</t>
    </r>
    <phoneticPr fontId="19" type="noConversion"/>
  </si>
  <si>
    <r>
      <rPr>
        <sz val="9"/>
        <rFont val="標楷體"/>
        <family val="4"/>
        <charset val="136"/>
      </rPr>
      <t>中文閱讀與寫作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</si>
  <si>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</si>
  <si>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</si>
  <si>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</si>
  <si>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</si>
  <si>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t>1.</t>
    </r>
    <r>
      <rPr>
        <sz val="8"/>
        <color indexed="8"/>
        <rFont val="標楷體"/>
        <family val="4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標楷體"/>
        <family val="4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標楷體"/>
        <family val="4"/>
        <charset val="136"/>
      </rPr>
      <t>選擇英語為外語課程者，應修習「職場英語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」和「職場英語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」；選擇日語為外語課程者，則修習「共同日語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」和「共同日語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 xml:space="preserve">」；選定語言後，不可交換和異動。
</t>
    </r>
    <r>
      <rPr>
        <sz val="8"/>
        <color indexed="8"/>
        <rFont val="Times New Roman"/>
        <family val="1"/>
      </rPr>
      <t>3.</t>
    </r>
    <r>
      <rPr>
        <sz val="8"/>
        <color indexed="8"/>
        <rFont val="標楷體"/>
        <family val="4"/>
        <charset val="136"/>
      </rPr>
      <t>如欲修兩種語言為外語課程者，超過</t>
    </r>
    <r>
      <rPr>
        <sz val="8"/>
        <color indexed="8"/>
        <rFont val="Times New Roman"/>
        <family val="1"/>
      </rPr>
      <t>6</t>
    </r>
    <r>
      <rPr>
        <sz val="8"/>
        <color indexed="8"/>
        <rFont val="標楷體"/>
        <family val="4"/>
        <charset val="136"/>
      </rPr>
      <t>學分則列為多元通識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人文學分</t>
    </r>
    <r>
      <rPr>
        <sz val="8"/>
        <color indexed="8"/>
        <rFont val="Times New Roman"/>
        <family val="1"/>
      </rPr>
      <t>)</t>
    </r>
    <r>
      <rPr>
        <sz val="8"/>
        <color indexed="8"/>
        <rFont val="標楷體"/>
        <family val="4"/>
        <charset val="136"/>
      </rPr>
      <t>；若要持續增強外語能力者，亦可選修多元通識人文藝術領域的外語課程。</t>
    </r>
    <phoneticPr fontId="19" type="noConversion"/>
  </si>
  <si>
    <r>
      <rPr>
        <sz val="8"/>
        <rFont val="標楷體"/>
        <family val="4"/>
        <charset val="136"/>
      </rPr>
      <t>職用通識</t>
    </r>
    <phoneticPr fontId="19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</si>
  <si>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</si>
  <si>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職場應用文</t>
    </r>
    <phoneticPr fontId="19" type="noConversion"/>
  </si>
  <si>
    <r>
      <rPr>
        <sz val="9"/>
        <rFont val="標楷體"/>
        <family val="4"/>
        <charset val="136"/>
      </rPr>
      <t>法律與生活</t>
    </r>
    <phoneticPr fontId="19" type="noConversion"/>
  </si>
  <si>
    <r>
      <rPr>
        <sz val="9"/>
        <rFont val="標楷體"/>
        <family val="4"/>
        <charset val="136"/>
      </rPr>
      <t>職場禮儀與口語表達</t>
    </r>
    <phoneticPr fontId="19" type="noConversion"/>
  </si>
  <si>
    <r>
      <rPr>
        <sz val="8"/>
        <rFont val="標楷體"/>
        <family val="4"/>
        <charset val="136"/>
      </rPr>
      <t>多元通識</t>
    </r>
    <phoneticPr fontId="19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</si>
  <si>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領域以上選修，共計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學分），以一次為限。</t>
    </r>
    <phoneticPr fontId="19" type="noConversion"/>
  </si>
  <si>
    <r>
      <rPr>
        <sz val="8"/>
        <rFont val="標楷體"/>
        <family val="4"/>
        <charset val="136"/>
      </rPr>
      <t xml:space="preserve">多元通識
</t>
    </r>
    <r>
      <rPr>
        <sz val="8"/>
        <rFont val="Times New Roman"/>
        <family val="1"/>
      </rP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「多元通識類」為通識涵養教育課程，由通識教育中心統一訂定，合計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學分。</t>
    </r>
    <phoneticPr fontId="19" type="noConversion"/>
  </si>
  <si>
    <r>
      <rPr>
        <sz val="8"/>
        <rFont val="標楷體"/>
        <family val="4"/>
        <charset val="136"/>
      </rPr>
      <t>院
必
修</t>
    </r>
    <phoneticPr fontId="19" type="noConversion"/>
  </si>
  <si>
    <r>
      <rPr>
        <sz val="9"/>
        <rFont val="標楷體"/>
        <family val="4"/>
        <charset val="136"/>
      </rPr>
      <t>管理學</t>
    </r>
    <phoneticPr fontId="19" type="noConversion"/>
  </si>
  <si>
    <r>
      <rPr>
        <sz val="9"/>
        <rFont val="標楷體"/>
        <family val="4"/>
        <charset val="136"/>
      </rPr>
      <t>國際禮儀</t>
    </r>
    <phoneticPr fontId="19" type="noConversion"/>
  </si>
  <si>
    <r>
      <rPr>
        <sz val="9"/>
        <rFont val="標楷體"/>
        <family val="4"/>
        <charset val="136"/>
      </rPr>
      <t>民生產業講座</t>
    </r>
    <phoneticPr fontId="19" type="noConversion"/>
  </si>
  <si>
    <r>
      <rPr>
        <sz val="9"/>
        <rFont val="標楷體"/>
        <family val="4"/>
        <charset val="136"/>
      </rPr>
      <t>職場倫理</t>
    </r>
    <phoneticPr fontId="19" type="noConversion"/>
  </si>
  <si>
    <r>
      <rPr>
        <sz val="9"/>
        <color indexed="8"/>
        <rFont val="標楷體"/>
        <family val="4"/>
        <charset val="136"/>
      </rPr>
      <t>院
選
修</t>
    </r>
    <phoneticPr fontId="19" type="noConversion"/>
  </si>
  <si>
    <r>
      <rPr>
        <sz val="9"/>
        <color indexed="8"/>
        <rFont val="標楷體"/>
        <family val="4"/>
        <charset val="136"/>
      </rPr>
      <t>中階職場專業日語</t>
    </r>
    <phoneticPr fontId="19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</si>
  <si>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19" type="noConversion"/>
  </si>
  <si>
    <r>
      <rPr>
        <sz val="9"/>
        <color indexed="8"/>
        <rFont val="標楷體"/>
        <family val="4"/>
        <charset val="136"/>
      </rPr>
      <t>高階職場專業日語</t>
    </r>
    <phoneticPr fontId="19" type="noConversion"/>
  </si>
  <si>
    <r>
      <rPr>
        <sz val="9"/>
        <color indexed="8"/>
        <rFont val="標楷體"/>
        <family val="4"/>
        <charset val="136"/>
      </rPr>
      <t>飯店應用日語會話</t>
    </r>
    <phoneticPr fontId="19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</si>
  <si>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19" type="noConversion"/>
  </si>
  <si>
    <r>
      <rPr>
        <sz val="8"/>
        <rFont val="標楷體"/>
        <family val="4"/>
        <charset val="136"/>
      </rPr>
      <t>專業必修科目</t>
    </r>
    <phoneticPr fontId="19" type="noConversion"/>
  </si>
  <si>
    <r>
      <rPr>
        <sz val="9"/>
        <rFont val="標楷體"/>
        <family val="4"/>
        <charset val="136"/>
      </rPr>
      <t>大師講座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</si>
  <si>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</si>
  <si>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</si>
  <si>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</si>
  <si>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</si>
  <si>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</si>
  <si>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</si>
  <si>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</si>
  <si>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</si>
  <si>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</si>
  <si>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</si>
  <si>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和聲演唱基礎</t>
    </r>
    <phoneticPr fontId="19" type="noConversion"/>
  </si>
  <si>
    <r>
      <rPr>
        <sz val="9"/>
        <rFont val="標楷體"/>
        <family val="4"/>
        <charset val="136"/>
      </rPr>
      <t>基礎樂理</t>
    </r>
    <phoneticPr fontId="19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</si>
  <si>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</si>
  <si>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聲音空間音響學</t>
    </r>
    <phoneticPr fontId="19" type="noConversion"/>
  </si>
  <si>
    <r>
      <rPr>
        <sz val="9"/>
        <rFont val="標楷體"/>
        <family val="4"/>
        <charset val="136"/>
      </rPr>
      <t>大師講座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</si>
  <si>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</si>
  <si>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</si>
  <si>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作曲創作基礎</t>
    </r>
    <phoneticPr fontId="19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</si>
  <si>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</si>
  <si>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</si>
  <si>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作詞創作基礎</t>
    </r>
    <phoneticPr fontId="19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</si>
  <si>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</si>
  <si>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</si>
  <si>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</si>
  <si>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</si>
  <si>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演唱會規劃實務</t>
    </r>
    <phoneticPr fontId="19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</si>
  <si>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</si>
  <si>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媒體與傳播</t>
    </r>
    <phoneticPr fontId="19" type="noConversion"/>
  </si>
  <si>
    <r>
      <rPr>
        <b/>
        <sz val="9"/>
        <rFont val="標楷體"/>
        <family val="4"/>
        <charset val="136"/>
      </rPr>
      <t>小計</t>
    </r>
    <phoneticPr fontId="19" type="noConversion"/>
  </si>
  <si>
    <r>
      <rPr>
        <sz val="8"/>
        <rFont val="標楷體"/>
        <family val="4"/>
        <charset val="136"/>
      </rPr>
      <t>專業選修科目</t>
    </r>
    <phoneticPr fontId="19" type="noConversion"/>
  </si>
  <si>
    <r>
      <rPr>
        <sz val="9"/>
        <rFont val="標楷體"/>
        <family val="4"/>
        <charset val="136"/>
      </rPr>
      <t>開設選修學分</t>
    </r>
    <phoneticPr fontId="19" type="noConversion"/>
  </si>
  <si>
    <r>
      <rPr>
        <sz val="9"/>
        <color indexed="8"/>
        <rFont val="標楷體"/>
        <family val="4"/>
        <charset val="136"/>
      </rPr>
      <t>開設選修學分</t>
    </r>
    <phoneticPr fontId="19" type="noConversion"/>
  </si>
  <si>
    <r>
      <rPr>
        <sz val="9"/>
        <color indexed="8"/>
        <rFont val="標楷體"/>
        <family val="4"/>
        <charset val="136"/>
      </rPr>
      <t>開設選修學分</t>
    </r>
    <phoneticPr fontId="19" type="noConversion"/>
  </si>
  <si>
    <r>
      <rPr>
        <sz val="9"/>
        <rFont val="標楷體"/>
        <family val="4"/>
        <charset val="136"/>
      </rPr>
      <t>實務實習</t>
    </r>
    <phoneticPr fontId="19" type="noConversion"/>
  </si>
  <si>
    <r>
      <rPr>
        <sz val="9"/>
        <color indexed="8"/>
        <rFont val="標楷體"/>
        <family val="4"/>
        <charset val="136"/>
      </rPr>
      <t>實務實習</t>
    </r>
    <phoneticPr fontId="19" type="noConversion"/>
  </si>
  <si>
    <r>
      <rPr>
        <sz val="9"/>
        <color indexed="8"/>
        <rFont val="標楷體"/>
        <family val="4"/>
        <charset val="136"/>
      </rPr>
      <t>實務實習</t>
    </r>
    <phoneticPr fontId="19" type="noConversion"/>
  </si>
  <si>
    <r>
      <rPr>
        <sz val="9"/>
        <rFont val="標楷體"/>
        <family val="4"/>
        <charset val="136"/>
      </rPr>
      <t>即興創作</t>
    </r>
    <phoneticPr fontId="19" type="noConversion"/>
  </si>
  <si>
    <r>
      <rPr>
        <sz val="9"/>
        <color indexed="8"/>
        <rFont val="標楷體"/>
        <family val="4"/>
        <charset val="136"/>
      </rPr>
      <t>吉他演奏技巧</t>
    </r>
    <phoneticPr fontId="19" type="noConversion"/>
  </si>
  <si>
    <r>
      <rPr>
        <sz val="9"/>
        <color indexed="8"/>
        <rFont val="標楷體"/>
        <family val="4"/>
        <charset val="136"/>
      </rPr>
      <t>流行產業行政管理</t>
    </r>
    <phoneticPr fontId="19" type="noConversion"/>
  </si>
  <si>
    <r>
      <rPr>
        <sz val="9"/>
        <rFont val="標楷體"/>
        <family val="4"/>
        <charset val="136"/>
      </rPr>
      <t>發聲演唱基礎</t>
    </r>
    <phoneticPr fontId="19" type="noConversion"/>
  </si>
  <si>
    <r>
      <rPr>
        <sz val="9"/>
        <color indexed="8"/>
        <rFont val="標楷體"/>
        <family val="4"/>
        <charset val="136"/>
      </rPr>
      <t>企劃提案與簡報</t>
    </r>
    <phoneticPr fontId="19" type="noConversion"/>
  </si>
  <si>
    <r>
      <rPr>
        <sz val="9"/>
        <rFont val="標楷體"/>
        <family val="4"/>
        <charset val="136"/>
      </rPr>
      <t>音樂著作版權</t>
    </r>
    <phoneticPr fontId="19" type="noConversion"/>
  </si>
  <si>
    <r>
      <t>MV</t>
    </r>
    <r>
      <rPr>
        <sz val="9"/>
        <color indexed="8"/>
        <rFont val="標楷體"/>
        <family val="4"/>
        <charset val="136"/>
      </rPr>
      <t>製作與個案分析</t>
    </r>
    <phoneticPr fontId="19" type="noConversion"/>
  </si>
  <si>
    <r>
      <rPr>
        <sz val="9"/>
        <color indexed="8"/>
        <rFont val="標楷體"/>
        <family val="4"/>
        <charset val="136"/>
      </rPr>
      <t>流行舞蹈</t>
    </r>
    <phoneticPr fontId="19" type="noConversion"/>
  </si>
  <si>
    <r>
      <t>DJ</t>
    </r>
    <r>
      <rPr>
        <sz val="9"/>
        <color indexed="8"/>
        <rFont val="標楷體"/>
        <family val="4"/>
        <charset val="136"/>
      </rPr>
      <t>舞曲編輯</t>
    </r>
    <phoneticPr fontId="19" type="noConversion"/>
  </si>
  <si>
    <r>
      <rPr>
        <sz val="9"/>
        <color indexed="8"/>
        <rFont val="標楷體"/>
        <family val="4"/>
        <charset val="136"/>
      </rPr>
      <t>廣告配樂</t>
    </r>
    <phoneticPr fontId="19" type="noConversion"/>
  </si>
  <si>
    <r>
      <rPr>
        <sz val="9"/>
        <color indexed="8"/>
        <rFont val="標楷體"/>
        <family val="4"/>
        <charset val="136"/>
      </rPr>
      <t>流行音樂產業分析</t>
    </r>
    <phoneticPr fontId="19" type="noConversion"/>
  </si>
  <si>
    <r>
      <t>APP</t>
    </r>
    <r>
      <rPr>
        <sz val="9"/>
        <color indexed="8"/>
        <rFont val="標楷體"/>
        <family val="4"/>
        <charset val="136"/>
      </rPr>
      <t>行動裝置音樂編輯</t>
    </r>
    <phoneticPr fontId="19" type="noConversion"/>
  </si>
  <si>
    <r>
      <rPr>
        <sz val="9"/>
        <color indexed="8"/>
        <rFont val="標楷體"/>
        <family val="4"/>
        <charset val="136"/>
      </rPr>
      <t>樂團演奏與錄音</t>
    </r>
    <phoneticPr fontId="19" type="noConversion"/>
  </si>
  <si>
    <r>
      <rPr>
        <sz val="9"/>
        <color indexed="8"/>
        <rFont val="標楷體"/>
        <family val="4"/>
        <charset val="136"/>
      </rPr>
      <t>產業接軌</t>
    </r>
    <phoneticPr fontId="19" type="noConversion"/>
  </si>
  <si>
    <r>
      <rPr>
        <sz val="9"/>
        <color indexed="8"/>
        <rFont val="標楷體"/>
        <family val="4"/>
        <charset val="136"/>
      </rPr>
      <t>校內實習</t>
    </r>
    <phoneticPr fontId="19" type="noConversion"/>
  </si>
  <si>
    <r>
      <rPr>
        <sz val="9"/>
        <color indexed="8"/>
        <rFont val="標楷體"/>
        <family val="4"/>
        <charset val="136"/>
      </rPr>
      <t>電影配樂與音樂</t>
    </r>
    <phoneticPr fontId="19" type="noConversion"/>
  </si>
  <si>
    <r>
      <rPr>
        <sz val="9"/>
        <color indexed="8"/>
        <rFont val="標楷體"/>
        <family val="4"/>
        <charset val="136"/>
      </rPr>
      <t>公共關係</t>
    </r>
    <phoneticPr fontId="19" type="noConversion"/>
  </si>
  <si>
    <r>
      <rPr>
        <sz val="9"/>
        <color indexed="8"/>
        <rFont val="標楷體"/>
        <family val="4"/>
        <charset val="136"/>
      </rPr>
      <t>舞台與燈光</t>
    </r>
    <phoneticPr fontId="19" type="noConversion"/>
  </si>
  <si>
    <r>
      <rPr>
        <sz val="9"/>
        <color indexed="8"/>
        <rFont val="標楷體"/>
        <family val="4"/>
        <charset val="136"/>
      </rPr>
      <t>藝人經紀實務</t>
    </r>
    <phoneticPr fontId="19" type="noConversion"/>
  </si>
  <si>
    <r>
      <rPr>
        <sz val="9"/>
        <color indexed="8"/>
        <rFont val="標楷體"/>
        <family val="4"/>
        <charset val="136"/>
      </rPr>
      <t>就業接軌</t>
    </r>
    <phoneticPr fontId="19" type="noConversion"/>
  </si>
  <si>
    <r>
      <rPr>
        <b/>
        <sz val="9"/>
        <rFont val="標楷體"/>
        <family val="4"/>
        <charset val="136"/>
      </rPr>
      <t>類別學分小計</t>
    </r>
    <phoneticPr fontId="19" type="noConversion"/>
  </si>
  <si>
    <r>
      <rPr>
        <sz val="9"/>
        <color indexed="8"/>
        <rFont val="標楷體"/>
        <family val="4"/>
        <charset val="136"/>
      </rPr>
      <t>備
註</t>
    </r>
    <phoneticPr fontId="19" type="noConversion"/>
  </si>
  <si>
    <r>
      <rPr>
        <sz val="9"/>
        <color indexed="8"/>
        <rFont val="標楷體"/>
        <family val="4"/>
        <charset val="136"/>
      </rPr>
      <t>基礎通識：</t>
    </r>
    <r>
      <rPr>
        <sz val="9"/>
        <color indexed="8"/>
        <rFont val="Times New Roman"/>
        <family val="1"/>
      </rPr>
      <t>14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</si>
  <si>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專業必修：</t>
    </r>
    <r>
      <rPr>
        <sz val="9"/>
        <color indexed="8"/>
        <rFont val="Times New Roman"/>
        <family val="1"/>
      </rPr>
      <t>64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</si>
  <si>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1</t>
    </r>
    <r>
      <rPr>
        <sz val="9"/>
        <color indexed="8"/>
        <rFont val="標楷體"/>
        <family val="4"/>
        <charset val="136"/>
      </rPr>
      <t>：每學期校外實務實習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需簽訂合約</t>
    </r>
    <r>
      <rPr>
        <sz val="9"/>
        <color indexed="8"/>
        <rFont val="Times New Roman"/>
        <family val="1"/>
      </rPr>
      <t>)</t>
    </r>
    <r>
      <rPr>
        <sz val="9"/>
        <color indexed="8"/>
        <rFont val="標楷體"/>
        <family val="4"/>
        <charset val="136"/>
      </rPr>
      <t>，時數達</t>
    </r>
    <r>
      <rPr>
        <sz val="9"/>
        <color indexed="8"/>
        <rFont val="Times New Roman"/>
        <family val="1"/>
      </rPr>
      <t>320</t>
    </r>
    <r>
      <rPr>
        <sz val="9"/>
        <color indexed="8"/>
        <rFont val="標楷體"/>
        <family val="4"/>
        <charset val="136"/>
      </rPr>
      <t>小</t>
    </r>
    <phoneticPr fontId="19" type="noConversion"/>
  </si>
  <si>
    <r>
      <rPr>
        <sz val="9"/>
        <color indexed="8"/>
        <rFont val="標楷體"/>
        <family val="4"/>
        <charset val="136"/>
      </rPr>
      <t>職用通識：</t>
    </r>
    <r>
      <rPr>
        <sz val="9"/>
        <color indexed="8"/>
        <rFont val="Times New Roman"/>
        <family val="1"/>
      </rPr>
      <t>8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</si>
  <si>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專業選修：</t>
    </r>
    <r>
      <rPr>
        <sz val="9"/>
        <color indexed="8"/>
        <rFont val="Times New Roman"/>
        <family val="1"/>
      </rPr>
      <t xml:space="preserve">28  </t>
    </r>
    <r>
      <rPr>
        <sz val="9"/>
        <color indexed="8"/>
        <rFont val="標楷體"/>
        <family val="4"/>
        <charset val="136"/>
      </rPr>
      <t>學分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他系選修至多可抵</t>
    </r>
    <r>
      <rPr>
        <sz val="9"/>
        <color indexed="8"/>
        <rFont val="Times New Roman"/>
        <family val="1"/>
      </rPr>
      <t>6</t>
    </r>
    <r>
      <rPr>
        <sz val="9"/>
        <color indexed="8"/>
        <rFont val="標楷體"/>
        <family val="4"/>
        <charset val="136"/>
      </rPr>
      <t>學分</t>
    </r>
    <r>
      <rPr>
        <sz val="9"/>
        <color indexed="8"/>
        <rFont val="Times New Roman"/>
        <family val="1"/>
      </rPr>
      <t>)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</si>
  <si>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時以上者可抵免該學期之實務實習學分。</t>
    </r>
    <phoneticPr fontId="19" type="noConversion"/>
  </si>
  <si>
    <r>
      <rPr>
        <sz val="9"/>
        <color indexed="8"/>
        <rFont val="標楷體"/>
        <family val="4"/>
        <charset val="136"/>
      </rPr>
      <t>多元通識：</t>
    </r>
    <r>
      <rPr>
        <sz val="9"/>
        <color indexed="8"/>
        <rFont val="Times New Roman"/>
        <family val="1"/>
      </rPr>
      <t>6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</si>
  <si>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最低畢業學分數：</t>
    </r>
    <r>
      <rPr>
        <sz val="9"/>
        <color indexed="8"/>
        <rFont val="Times New Roman"/>
        <family val="1"/>
      </rPr>
      <t xml:space="preserve">128 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</si>
  <si>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2</t>
    </r>
    <r>
      <rPr>
        <sz val="9"/>
        <color indexed="8"/>
        <rFont val="標楷體"/>
        <family val="4"/>
        <charset val="136"/>
      </rPr>
      <t>：專業選修課程，於每學期期中考後，</t>
    </r>
    <phoneticPr fontId="19" type="noConversion"/>
  </si>
  <si>
    <r>
      <rPr>
        <sz val="9"/>
        <color indexed="8"/>
        <rFont val="標楷體"/>
        <family val="4"/>
        <charset val="136"/>
      </rPr>
      <t>學院必修：</t>
    </r>
    <r>
      <rPr>
        <sz val="9"/>
        <color indexed="8"/>
        <rFont val="Times New Roman"/>
        <family val="1"/>
      </rPr>
      <t>8</t>
    </r>
    <r>
      <rPr>
        <sz val="9"/>
        <color indexed="8"/>
        <rFont val="標楷體"/>
        <family val="4"/>
        <charset val="136"/>
      </rPr>
      <t>學分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</si>
  <si>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進行下學期專業選修之選課。</t>
    </r>
    <phoneticPr fontId="19" type="noConversion"/>
  </si>
  <si>
    <r>
      <rPr>
        <sz val="8"/>
        <color indexed="8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19" type="noConversion"/>
  </si>
  <si>
    <r>
      <rPr>
        <sz val="9"/>
        <color indexed="8"/>
        <rFont val="標楷體"/>
        <family val="4"/>
        <charset val="136"/>
      </rPr>
      <t>註</t>
    </r>
    <r>
      <rPr>
        <sz val="9"/>
        <color indexed="8"/>
        <rFont val="Times New Roman"/>
        <family val="1"/>
      </rPr>
      <t>3</t>
    </r>
    <r>
      <rPr>
        <sz val="9"/>
        <color indexed="8"/>
        <rFont val="標楷體"/>
        <family val="4"/>
        <charset val="136"/>
      </rPr>
      <t>：因應產業之發展趨勢，得經課程發展委員會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</si>
  <si>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之同意，調整專業選修科目之課程名稱與內容。</t>
    </r>
    <phoneticPr fontId="19" type="noConversion"/>
  </si>
  <si>
    <r>
      <rPr>
        <sz val="9"/>
        <color indexed="8"/>
        <rFont val="標楷體"/>
        <family val="4"/>
        <charset val="136"/>
      </rPr>
      <t>◎本校日間部四年制學生，除依本校學則規定修滿應修之學分外，</t>
    </r>
    <phoneticPr fontId="19" type="noConversion"/>
  </si>
  <si>
    <r>
      <t xml:space="preserve"> </t>
    </r>
    <r>
      <rPr>
        <sz val="9"/>
        <color indexed="8"/>
        <rFont val="標楷體"/>
        <family val="4"/>
        <charset val="136"/>
      </rPr>
      <t>並應符合相關外語能力、專業實務技能規定之條件，使得申請畢業。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</si>
</sst>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9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color indexed="8"/>
      <name val="新細明體"/>
      <family val="1"/>
      <charset val="136"/>
    </font>
    <font>
      <b/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color indexed="8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Times New Roman"/>
      <family val="1"/>
    </font>
    <font>
      <sz val="8"/>
      <color indexed="10"/>
      <name val="新細明體"/>
      <family val="1"/>
      <charset val="136"/>
    </font>
    <font>
      <sz val="12"/>
      <name val="Arial"/>
      <family val="2"/>
    </font>
    <font>
      <b/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6"/>
      <name val="微軟正黑體"/>
      <family val="2"/>
      <charset val="136"/>
    </font>
    <font>
      <sz val="8"/>
      <color rgb="FFFF0000"/>
      <name val="Arial Unicode MS"/>
      <family val="2"/>
      <charset val="136"/>
    </font>
    <font>
      <sz val="8"/>
      <name val="Arial"/>
      <family val="2"/>
    </font>
    <font>
      <sz val="8"/>
      <color rgb="FF000000"/>
      <name val="新細明體"/>
      <family val="1"/>
      <charset val="136"/>
    </font>
    <font>
      <sz val="8"/>
      <color rgb="FF000000"/>
      <name val="Arial Unicode MS"/>
      <family val="2"/>
      <charset val="136"/>
    </font>
    <font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color indexed="8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Arial Unicode MS"/>
      <family val="2"/>
      <charset val="136"/>
    </font>
    <font>
      <b/>
      <sz val="9"/>
      <color indexed="8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8"/>
      <color indexed="8"/>
      <name val="Arial Unicode MS"/>
      <family val="2"/>
      <charset val="136"/>
    </font>
    <font>
      <sz val="8"/>
      <color indexed="8"/>
      <name val="Arial"/>
      <family val="2"/>
    </font>
    <font>
      <sz val="8"/>
      <color indexed="8"/>
      <name val="微軟正黑體"/>
      <family val="2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8"/>
      <name val="微軟正黑體"/>
      <family val="2"/>
      <charset val="136"/>
    </font>
    <font>
      <sz val="10"/>
      <color theme="1"/>
      <name val="標楷體"/>
      <family val="4"/>
      <charset val="136"/>
    </font>
    <font>
      <sz val="10"/>
      <name val="Arial Unicode MS"/>
      <family val="2"/>
      <charset val="136"/>
    </font>
    <font>
      <sz val="9"/>
      <color theme="1" tint="4.9989318521683403E-2"/>
      <name val="新細明體"/>
      <family val="1"/>
      <charset val="136"/>
    </font>
    <font>
      <sz val="10"/>
      <color theme="1"/>
      <name val="Arial Unicode MS"/>
      <family val="2"/>
      <charset val="136"/>
    </font>
    <font>
      <sz val="10"/>
      <color theme="1" tint="4.9989318521683403E-2"/>
      <name val="Arial Unicode MS"/>
      <family val="2"/>
      <charset val="136"/>
    </font>
    <font>
      <b/>
      <sz val="9"/>
      <color theme="1"/>
      <name val="新細明體"/>
      <family val="1"/>
      <charset val="136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name val="標楷體"/>
      <family val="4"/>
      <charset val="136"/>
    </font>
    <font>
      <sz val="6"/>
      <name val="Times New Roman"/>
      <family val="1"/>
    </font>
    <font>
      <sz val="9"/>
      <name val="Times New Roman"/>
      <family val="1"/>
    </font>
    <font>
      <sz val="9"/>
      <name val="標楷體"/>
      <family val="4"/>
      <charset val="136"/>
    </font>
    <font>
      <sz val="9"/>
      <color indexed="8"/>
      <name val="Times New Roman"/>
      <family val="1"/>
    </font>
    <font>
      <sz val="8"/>
      <color rgb="FFFF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標楷體"/>
      <family val="4"/>
      <charset val="136"/>
    </font>
    <font>
      <b/>
      <sz val="8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indexed="8"/>
      <name val="標楷體"/>
      <family val="4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indexed="8"/>
      <name val="Times New Roman"/>
      <family val="1"/>
    </font>
    <font>
      <sz val="6"/>
      <name val="標楷體"/>
      <family val="4"/>
      <charset val="136"/>
    </font>
    <font>
      <sz val="8"/>
      <color indexed="8"/>
      <name val="Times New Roman"/>
      <family val="1"/>
    </font>
    <font>
      <sz val="8"/>
      <color indexed="8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3F1"/>
        <bgColor indexed="64"/>
      </patternFill>
    </fill>
    <fill>
      <patternFill patternType="solid">
        <fgColor rgb="FFCCEEB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7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54" fillId="0" borderId="0">
      <alignment vertical="center"/>
    </xf>
    <xf numFmtId="0" fontId="5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>
      <alignment vertical="center"/>
    </xf>
  </cellStyleXfs>
  <cellXfs count="971">
    <xf numFmtId="0" fontId="0" fillId="0" borderId="0" xfId="0"/>
    <xf numFmtId="0" fontId="0" fillId="0" borderId="0" xfId="0" applyFill="1"/>
    <xf numFmtId="0" fontId="28" fillId="0" borderId="10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76" fontId="28" fillId="0" borderId="12" xfId="0" applyNumberFormat="1" applyFont="1" applyFill="1" applyBorder="1" applyAlignment="1">
      <alignment horizontal="center" vertical="center" shrinkToFit="1"/>
    </xf>
    <xf numFmtId="176" fontId="28" fillId="0" borderId="14" xfId="0" applyNumberFormat="1" applyFont="1" applyFill="1" applyBorder="1" applyAlignment="1">
      <alignment horizontal="center" vertical="center" shrinkToFit="1"/>
    </xf>
    <xf numFmtId="0" fontId="27" fillId="0" borderId="0" xfId="0" applyFont="1"/>
    <xf numFmtId="0" fontId="27" fillId="0" borderId="0" xfId="0" applyFont="1" applyAlignment="1">
      <alignment vertical="center" shrinkToFit="1"/>
    </xf>
    <xf numFmtId="0" fontId="28" fillId="23" borderId="12" xfId="0" applyFont="1" applyFill="1" applyBorder="1" applyAlignment="1">
      <alignment horizontal="center" vertical="center" shrinkToFit="1"/>
    </xf>
    <xf numFmtId="0" fontId="28" fillId="23" borderId="13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27" fillId="0" borderId="0" xfId="0" applyFont="1" applyFill="1"/>
    <xf numFmtId="0" fontId="28" fillId="0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shrinkToFit="1"/>
    </xf>
    <xf numFmtId="0" fontId="26" fillId="0" borderId="0" xfId="0" applyFont="1" applyFill="1"/>
    <xf numFmtId="0" fontId="28" fillId="0" borderId="0" xfId="0" applyFont="1" applyAlignment="1">
      <alignment horizontal="center" vertical="center" shrinkToFit="1"/>
    </xf>
    <xf numFmtId="0" fontId="0" fillId="0" borderId="0" xfId="0" applyAlignment="1"/>
    <xf numFmtId="0" fontId="22" fillId="23" borderId="0" xfId="0" applyFont="1" applyFill="1"/>
    <xf numFmtId="0" fontId="28" fillId="23" borderId="10" xfId="0" applyFont="1" applyFill="1" applyBorder="1" applyAlignment="1">
      <alignment horizontal="center" vertical="center" shrinkToFit="1"/>
    </xf>
    <xf numFmtId="0" fontId="28" fillId="23" borderId="11" xfId="0" applyFont="1" applyFill="1" applyBorder="1" applyAlignment="1">
      <alignment horizontal="center" vertical="center" shrinkToFit="1"/>
    </xf>
    <xf numFmtId="0" fontId="22" fillId="23" borderId="0" xfId="0" applyFont="1" applyFill="1" applyAlignment="1">
      <alignment vertical="center" shrinkToFit="1"/>
    </xf>
    <xf numFmtId="0" fontId="28" fillId="23" borderId="15" xfId="0" applyFont="1" applyFill="1" applyBorder="1" applyAlignment="1">
      <alignment horizontal="center" vertical="center" shrinkToFit="1"/>
    </xf>
    <xf numFmtId="0" fontId="28" fillId="23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shrinkToFit="1"/>
    </xf>
    <xf numFmtId="0" fontId="19" fillId="0" borderId="14" xfId="0" applyFont="1" applyFill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19" fillId="0" borderId="20" xfId="0" applyFont="1" applyFill="1" applyBorder="1" applyAlignment="1">
      <alignment vertical="center" shrinkToFit="1"/>
    </xf>
    <xf numFmtId="0" fontId="19" fillId="0" borderId="21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center" vertical="center"/>
    </xf>
    <xf numFmtId="0" fontId="26" fillId="23" borderId="0" xfId="0" applyFont="1" applyFill="1"/>
    <xf numFmtId="0" fontId="28" fillId="23" borderId="22" xfId="0" applyFont="1" applyFill="1" applyBorder="1" applyAlignment="1">
      <alignment horizontal="center" vertical="center" shrinkToFit="1"/>
    </xf>
    <xf numFmtId="0" fontId="28" fillId="23" borderId="16" xfId="0" applyFont="1" applyFill="1" applyBorder="1" applyAlignment="1">
      <alignment horizontal="center" vertical="center" shrinkToFit="1"/>
    </xf>
    <xf numFmtId="0" fontId="28" fillId="23" borderId="23" xfId="0" applyFont="1" applyFill="1" applyBorder="1" applyAlignment="1">
      <alignment horizontal="center" vertical="center" shrinkToFit="1"/>
    </xf>
    <xf numFmtId="0" fontId="28" fillId="23" borderId="24" xfId="0" applyFont="1" applyFill="1" applyBorder="1" applyAlignment="1">
      <alignment horizontal="center" vertical="center" shrinkToFit="1"/>
    </xf>
    <xf numFmtId="0" fontId="28" fillId="23" borderId="25" xfId="0" applyFont="1" applyFill="1" applyBorder="1" applyAlignment="1">
      <alignment horizontal="center" vertical="center" shrinkToFit="1"/>
    </xf>
    <xf numFmtId="0" fontId="28" fillId="23" borderId="26" xfId="0" applyFont="1" applyFill="1" applyBorder="1" applyAlignment="1">
      <alignment horizontal="center" vertical="center" shrinkToFit="1"/>
    </xf>
    <xf numFmtId="0" fontId="28" fillId="23" borderId="18" xfId="0" applyFont="1" applyFill="1" applyBorder="1" applyAlignment="1">
      <alignment horizontal="center" vertical="center" wrapText="1"/>
    </xf>
    <xf numFmtId="0" fontId="38" fillId="23" borderId="0" xfId="0" applyFont="1" applyFill="1" applyAlignment="1">
      <alignment horizontal="center" vertical="center" shrinkToFit="1"/>
    </xf>
    <xf numFmtId="176" fontId="28" fillId="23" borderId="12" xfId="0" applyNumberFormat="1" applyFont="1" applyFill="1" applyBorder="1" applyAlignment="1">
      <alignment horizontal="center" vertical="center"/>
    </xf>
    <xf numFmtId="0" fontId="28" fillId="23" borderId="12" xfId="0" applyFont="1" applyFill="1" applyBorder="1" applyAlignment="1">
      <alignment horizontal="center" vertical="center"/>
    </xf>
    <xf numFmtId="0" fontId="28" fillId="23" borderId="22" xfId="0" applyFont="1" applyFill="1" applyBorder="1" applyAlignment="1">
      <alignment horizontal="center" vertical="center"/>
    </xf>
    <xf numFmtId="0" fontId="28" fillId="23" borderId="27" xfId="0" applyFont="1" applyFill="1" applyBorder="1" applyAlignment="1">
      <alignment horizontal="center" vertical="center" wrapText="1"/>
    </xf>
    <xf numFmtId="0" fontId="28" fillId="23" borderId="35" xfId="0" applyFont="1" applyFill="1" applyBorder="1" applyAlignment="1">
      <alignment horizontal="center" vertical="center" wrapText="1"/>
    </xf>
    <xf numFmtId="0" fontId="28" fillId="23" borderId="17" xfId="0" applyFont="1" applyFill="1" applyBorder="1" applyAlignment="1">
      <alignment horizontal="center" vertical="center" wrapText="1"/>
    </xf>
    <xf numFmtId="0" fontId="25" fillId="23" borderId="0" xfId="0" applyFont="1" applyFill="1"/>
    <xf numFmtId="176" fontId="28" fillId="23" borderId="14" xfId="0" applyNumberFormat="1" applyFont="1" applyFill="1" applyBorder="1" applyAlignment="1">
      <alignment horizontal="center" vertical="center"/>
    </xf>
    <xf numFmtId="0" fontId="28" fillId="23" borderId="14" xfId="0" applyFont="1" applyFill="1" applyBorder="1" applyAlignment="1">
      <alignment horizontal="center" vertical="center"/>
    </xf>
    <xf numFmtId="0" fontId="28" fillId="23" borderId="24" xfId="0" applyFont="1" applyFill="1" applyBorder="1" applyAlignment="1">
      <alignment horizontal="center" vertical="center"/>
    </xf>
    <xf numFmtId="0" fontId="28" fillId="23" borderId="0" xfId="0" applyFont="1" applyFill="1" applyBorder="1" applyAlignment="1">
      <alignment horizontal="center" vertical="center"/>
    </xf>
    <xf numFmtId="0" fontId="28" fillId="23" borderId="38" xfId="0" applyFont="1" applyFill="1" applyBorder="1" applyAlignment="1">
      <alignment horizontal="center" vertical="center"/>
    </xf>
    <xf numFmtId="176" fontId="28" fillId="23" borderId="18" xfId="0" applyNumberFormat="1" applyFont="1" applyFill="1" applyBorder="1" applyAlignment="1">
      <alignment horizontal="center" vertical="center"/>
    </xf>
    <xf numFmtId="0" fontId="28" fillId="23" borderId="18" xfId="0" applyFont="1" applyFill="1" applyBorder="1" applyAlignment="1">
      <alignment horizontal="center" vertical="center"/>
    </xf>
    <xf numFmtId="0" fontId="28" fillId="23" borderId="39" xfId="0" applyFont="1" applyFill="1" applyBorder="1" applyAlignment="1">
      <alignment horizontal="center" vertical="center" wrapText="1"/>
    </xf>
    <xf numFmtId="0" fontId="28" fillId="23" borderId="40" xfId="0" applyFont="1" applyFill="1" applyBorder="1" applyAlignment="1">
      <alignment horizontal="center" vertical="center" wrapText="1"/>
    </xf>
    <xf numFmtId="0" fontId="28" fillId="23" borderId="19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176" fontId="28" fillId="0" borderId="16" xfId="0" applyNumberFormat="1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36" fillId="0" borderId="21" xfId="0" applyFont="1" applyFill="1" applyBorder="1" applyAlignment="1">
      <alignment vertical="center" shrinkToFit="1"/>
    </xf>
    <xf numFmtId="0" fontId="28" fillId="0" borderId="42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36" fillId="0" borderId="37" xfId="0" applyFont="1" applyFill="1" applyBorder="1" applyAlignment="1">
      <alignment vertical="center" shrinkToFit="1"/>
    </xf>
    <xf numFmtId="0" fontId="19" fillId="23" borderId="20" xfId="0" applyFont="1" applyFill="1" applyBorder="1" applyAlignment="1">
      <alignment horizontal="left" vertical="center" shrinkToFit="1"/>
    </xf>
    <xf numFmtId="0" fontId="19" fillId="23" borderId="21" xfId="0" applyFont="1" applyFill="1" applyBorder="1" applyAlignment="1">
      <alignment vertical="center" shrinkToFit="1"/>
    </xf>
    <xf numFmtId="0" fontId="19" fillId="23" borderId="45" xfId="0" applyFont="1" applyFill="1" applyBorder="1" applyAlignment="1">
      <alignment vertical="center" shrinkToFit="1"/>
    </xf>
    <xf numFmtId="0" fontId="19" fillId="23" borderId="43" xfId="0" applyFont="1" applyFill="1" applyBorder="1" applyAlignment="1">
      <alignment vertical="center" shrinkToFit="1"/>
    </xf>
    <xf numFmtId="0" fontId="19" fillId="23" borderId="37" xfId="0" applyFont="1" applyFill="1" applyBorder="1" applyAlignment="1">
      <alignment shrinkToFit="1"/>
    </xf>
    <xf numFmtId="0" fontId="19" fillId="23" borderId="43" xfId="0" applyFont="1" applyFill="1" applyBorder="1" applyAlignment="1">
      <alignment shrinkToFit="1"/>
    </xf>
    <xf numFmtId="0" fontId="19" fillId="23" borderId="21" xfId="0" applyFont="1" applyFill="1" applyBorder="1" applyAlignment="1">
      <alignment shrinkToFit="1"/>
    </xf>
    <xf numFmtId="0" fontId="28" fillId="23" borderId="49" xfId="0" applyFont="1" applyFill="1" applyBorder="1" applyAlignment="1">
      <alignment horizontal="center" vertical="center"/>
    </xf>
    <xf numFmtId="0" fontId="28" fillId="23" borderId="50" xfId="0" applyFont="1" applyFill="1" applyBorder="1" applyAlignment="1">
      <alignment horizontal="center" vertical="center" wrapText="1"/>
    </xf>
    <xf numFmtId="0" fontId="19" fillId="23" borderId="20" xfId="0" applyFont="1" applyFill="1" applyBorder="1" applyAlignment="1">
      <alignment vertical="center" shrinkToFit="1"/>
    </xf>
    <xf numFmtId="0" fontId="19" fillId="0" borderId="47" xfId="0" applyFont="1" applyFill="1" applyBorder="1" applyAlignment="1">
      <alignment vertical="center" shrinkToFit="1"/>
    </xf>
    <xf numFmtId="0" fontId="19" fillId="0" borderId="48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19" fillId="0" borderId="20" xfId="0" applyNumberFormat="1" applyFont="1" applyFill="1" applyBorder="1" applyAlignment="1">
      <alignment vertical="center" shrinkToFit="1"/>
    </xf>
    <xf numFmtId="0" fontId="36" fillId="0" borderId="21" xfId="0" applyNumberFormat="1" applyFont="1" applyFill="1" applyBorder="1" applyAlignment="1">
      <alignment vertical="center" shrinkToFit="1"/>
    </xf>
    <xf numFmtId="0" fontId="19" fillId="0" borderId="21" xfId="0" applyNumberFormat="1" applyFont="1" applyBorder="1" applyAlignment="1">
      <alignment vertical="center" shrinkToFit="1"/>
    </xf>
    <xf numFmtId="0" fontId="36" fillId="0" borderId="21" xfId="0" applyNumberFormat="1" applyFont="1" applyBorder="1" applyAlignment="1">
      <alignment vertical="center" shrinkToFit="1"/>
    </xf>
    <xf numFmtId="0" fontId="28" fillId="23" borderId="42" xfId="0" applyFont="1" applyFill="1" applyBorder="1" applyAlignment="1">
      <alignment horizontal="center" vertical="center" shrinkToFit="1"/>
    </xf>
    <xf numFmtId="0" fontId="19" fillId="0" borderId="43" xfId="0" applyNumberFormat="1" applyFont="1" applyFill="1" applyBorder="1" applyAlignment="1">
      <alignment vertical="center" shrinkToFit="1"/>
    </xf>
    <xf numFmtId="0" fontId="19" fillId="0" borderId="37" xfId="0" applyNumberFormat="1" applyFont="1" applyFill="1" applyBorder="1" applyAlignment="1">
      <alignment vertical="center" shrinkToFit="1"/>
    </xf>
    <xf numFmtId="0" fontId="36" fillId="0" borderId="37" xfId="0" applyNumberFormat="1" applyFont="1" applyFill="1" applyBorder="1" applyAlignment="1">
      <alignment vertical="center" shrinkToFit="1"/>
    </xf>
    <xf numFmtId="0" fontId="36" fillId="0" borderId="43" xfId="0" applyNumberFormat="1" applyFont="1" applyFill="1" applyBorder="1" applyAlignment="1">
      <alignment vertical="center" shrinkToFit="1"/>
    </xf>
    <xf numFmtId="0" fontId="28" fillId="0" borderId="38" xfId="0" applyFont="1" applyFill="1" applyBorder="1" applyAlignment="1">
      <alignment horizontal="center" vertical="center" shrinkToFit="1"/>
    </xf>
    <xf numFmtId="0" fontId="19" fillId="23" borderId="37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19" fillId="0" borderId="45" xfId="0" applyFont="1" applyFill="1" applyBorder="1" applyAlignment="1">
      <alignment vertical="center" shrinkToFit="1"/>
    </xf>
    <xf numFmtId="0" fontId="28" fillId="0" borderId="25" xfId="0" applyFont="1" applyFill="1" applyBorder="1" applyAlignment="1">
      <alignment horizontal="center" vertical="center" shrinkToFit="1"/>
    </xf>
    <xf numFmtId="0" fontId="28" fillId="0" borderId="36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vertical="center" shrinkToFit="1"/>
    </xf>
    <xf numFmtId="0" fontId="28" fillId="0" borderId="4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 shrinkToFi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 shrinkToFit="1"/>
    </xf>
    <xf numFmtId="0" fontId="19" fillId="0" borderId="48" xfId="19" applyFont="1" applyFill="1" applyBorder="1" applyAlignment="1">
      <alignment vertical="center" shrinkToFit="1"/>
    </xf>
    <xf numFmtId="0" fontId="28" fillId="0" borderId="14" xfId="19" applyFont="1" applyFill="1" applyBorder="1" applyAlignment="1">
      <alignment horizontal="center" vertical="center" shrinkToFit="1"/>
    </xf>
    <xf numFmtId="0" fontId="28" fillId="0" borderId="16" xfId="19" applyFont="1" applyFill="1" applyBorder="1" applyAlignment="1">
      <alignment horizontal="center" vertical="center" shrinkToFit="1"/>
    </xf>
    <xf numFmtId="0" fontId="28" fillId="0" borderId="17" xfId="19" applyFont="1" applyFill="1" applyBorder="1" applyAlignment="1">
      <alignment horizontal="center" vertical="center" shrinkToFit="1"/>
    </xf>
    <xf numFmtId="0" fontId="19" fillId="0" borderId="51" xfId="19" applyFont="1" applyFill="1" applyBorder="1" applyAlignment="1">
      <alignment vertical="center" shrinkToFit="1"/>
    </xf>
    <xf numFmtId="0" fontId="28" fillId="0" borderId="15" xfId="19" applyFont="1" applyFill="1" applyBorder="1" applyAlignment="1">
      <alignment horizontal="center" vertical="center" shrinkToFit="1"/>
    </xf>
    <xf numFmtId="0" fontId="42" fillId="0" borderId="48" xfId="0" applyFont="1" applyFill="1" applyBorder="1" applyAlignment="1">
      <alignment vertical="center" shrinkToFit="1"/>
    </xf>
    <xf numFmtId="0" fontId="28" fillId="0" borderId="80" xfId="0" applyFont="1" applyFill="1" applyBorder="1" applyAlignment="1">
      <alignment horizontal="center" vertical="center" shrinkToFit="1"/>
    </xf>
    <xf numFmtId="0" fontId="19" fillId="0" borderId="21" xfId="19" applyFont="1" applyFill="1" applyBorder="1" applyAlignment="1">
      <alignment vertical="center" shrinkToFit="1"/>
    </xf>
    <xf numFmtId="0" fontId="28" fillId="0" borderId="36" xfId="19" applyFont="1" applyFill="1" applyBorder="1" applyAlignment="1">
      <alignment horizontal="center" vertical="center" shrinkToFit="1"/>
    </xf>
    <xf numFmtId="0" fontId="28" fillId="0" borderId="24" xfId="19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0" fontId="31" fillId="0" borderId="47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48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21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19" fillId="0" borderId="56" xfId="0" applyFont="1" applyFill="1" applyBorder="1" applyAlignment="1">
      <alignment vertical="center" shrinkToFit="1"/>
    </xf>
    <xf numFmtId="0" fontId="19" fillId="0" borderId="18" xfId="0" applyFont="1" applyFill="1" applyBorder="1" applyAlignment="1">
      <alignment vertical="center" shrinkToFit="1"/>
    </xf>
    <xf numFmtId="0" fontId="43" fillId="23" borderId="0" xfId="0" applyFont="1" applyFill="1"/>
    <xf numFmtId="0" fontId="40" fillId="0" borderId="0" xfId="19" applyFont="1" applyFill="1" applyBorder="1" applyAlignment="1">
      <alignment vertical="center"/>
    </xf>
    <xf numFmtId="0" fontId="19" fillId="0" borderId="14" xfId="19" applyFont="1" applyFill="1" applyBorder="1" applyAlignment="1">
      <alignment vertical="center" shrinkToFit="1"/>
    </xf>
    <xf numFmtId="0" fontId="28" fillId="0" borderId="25" xfId="19" applyFont="1" applyFill="1" applyBorder="1" applyAlignment="1">
      <alignment horizontal="center" vertical="center" shrinkToFit="1"/>
    </xf>
    <xf numFmtId="0" fontId="28" fillId="0" borderId="80" xfId="19" applyFont="1" applyFill="1" applyBorder="1" applyAlignment="1">
      <alignment horizontal="center" vertical="center" shrinkToFit="1"/>
    </xf>
    <xf numFmtId="0" fontId="31" fillId="0" borderId="41" xfId="0" applyFont="1" applyFill="1" applyBorder="1" applyAlignment="1">
      <alignment horizontal="center" vertical="center" shrinkToFit="1"/>
    </xf>
    <xf numFmtId="0" fontId="31" fillId="0" borderId="0" xfId="0" applyFont="1" applyFill="1"/>
    <xf numFmtId="0" fontId="31" fillId="0" borderId="0" xfId="19" applyFont="1" applyFill="1" applyBorder="1" applyAlignment="1">
      <alignment vertical="center"/>
    </xf>
    <xf numFmtId="0" fontId="29" fillId="26" borderId="44" xfId="0" applyFont="1" applyFill="1" applyBorder="1" applyAlignment="1">
      <alignment vertical="center" shrinkToFit="1"/>
    </xf>
    <xf numFmtId="176" fontId="28" fillId="0" borderId="18" xfId="19" applyNumberFormat="1" applyFont="1" applyFill="1" applyBorder="1" applyAlignment="1">
      <alignment horizontal="center" vertical="center" shrinkToFit="1"/>
    </xf>
    <xf numFmtId="0" fontId="28" fillId="0" borderId="18" xfId="19" applyFont="1" applyFill="1" applyBorder="1" applyAlignment="1">
      <alignment horizontal="center" vertical="center" shrinkToFit="1"/>
    </xf>
    <xf numFmtId="0" fontId="19" fillId="0" borderId="18" xfId="19" applyFont="1" applyFill="1" applyBorder="1" applyAlignment="1">
      <alignment vertical="center" shrinkToFit="1"/>
    </xf>
    <xf numFmtId="0" fontId="28" fillId="0" borderId="19" xfId="19" applyFont="1" applyFill="1" applyBorder="1" applyAlignment="1">
      <alignment horizontal="center" vertical="center" shrinkToFit="1"/>
    </xf>
    <xf numFmtId="0" fontId="28" fillId="0" borderId="40" xfId="19" applyFont="1" applyFill="1" applyBorder="1" applyAlignment="1">
      <alignment horizontal="center" vertical="center" shrinkToFit="1"/>
    </xf>
    <xf numFmtId="0" fontId="19" fillId="0" borderId="55" xfId="19" applyFont="1" applyFill="1" applyBorder="1" applyAlignment="1">
      <alignment vertical="center" shrinkToFit="1"/>
    </xf>
    <xf numFmtId="0" fontId="28" fillId="0" borderId="38" xfId="19" applyFont="1" applyFill="1" applyBorder="1" applyAlignment="1">
      <alignment horizontal="center" vertical="center" shrinkToFit="1"/>
    </xf>
    <xf numFmtId="0" fontId="31" fillId="0" borderId="25" xfId="19" applyFont="1" applyFill="1" applyBorder="1" applyAlignment="1">
      <alignment horizontal="center" vertical="center" shrinkToFit="1"/>
    </xf>
    <xf numFmtId="0" fontId="31" fillId="0" borderId="80" xfId="19" applyFont="1" applyFill="1" applyBorder="1" applyAlignment="1">
      <alignment horizontal="center" vertical="center" shrinkToFit="1"/>
    </xf>
    <xf numFmtId="0" fontId="31" fillId="0" borderId="85" xfId="19" applyFont="1" applyFill="1" applyBorder="1" applyAlignment="1">
      <alignment horizontal="center" vertical="center" shrinkToFit="1"/>
    </xf>
    <xf numFmtId="0" fontId="31" fillId="0" borderId="26" xfId="19" applyFont="1" applyFill="1" applyBorder="1" applyAlignment="1">
      <alignment horizontal="center" vertical="center" shrinkToFit="1"/>
    </xf>
    <xf numFmtId="0" fontId="31" fillId="0" borderId="67" xfId="19" applyFont="1" applyFill="1" applyBorder="1" applyAlignment="1">
      <alignment horizontal="center" vertical="center" shrinkToFit="1"/>
    </xf>
    <xf numFmtId="0" fontId="29" fillId="26" borderId="44" xfId="0" applyFont="1" applyFill="1" applyBorder="1" applyAlignment="1">
      <alignment horizontal="center" vertical="center" shrinkToFit="1"/>
    </xf>
    <xf numFmtId="0" fontId="31" fillId="26" borderId="84" xfId="0" applyFont="1" applyFill="1" applyBorder="1" applyAlignment="1">
      <alignment horizontal="center" vertical="center" shrinkToFit="1"/>
    </xf>
    <xf numFmtId="0" fontId="41" fillId="26" borderId="31" xfId="19" applyFont="1" applyFill="1" applyBorder="1" applyAlignment="1">
      <alignment horizontal="center" vertical="center" shrinkToFit="1"/>
    </xf>
    <xf numFmtId="0" fontId="31" fillId="0" borderId="0" xfId="19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 shrinkToFit="1"/>
    </xf>
    <xf numFmtId="0" fontId="44" fillId="0" borderId="14" xfId="0" applyFont="1" applyFill="1" applyBorder="1" applyAlignment="1">
      <alignment horizontal="center" vertical="center" shrinkToFit="1"/>
    </xf>
    <xf numFmtId="0" fontId="19" fillId="0" borderId="43" xfId="19" applyFont="1" applyFill="1" applyBorder="1" applyAlignment="1">
      <alignment vertical="center" shrinkToFit="1"/>
    </xf>
    <xf numFmtId="0" fontId="19" fillId="0" borderId="21" xfId="19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center" vertical="center" wrapText="1" shrinkToFit="1"/>
    </xf>
    <xf numFmtId="0" fontId="47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 shrinkToFit="1"/>
    </xf>
    <xf numFmtId="0" fontId="50" fillId="0" borderId="0" xfId="0" applyFont="1" applyFill="1" applyBorder="1" applyAlignment="1">
      <alignment vertical="center"/>
    </xf>
    <xf numFmtId="0" fontId="22" fillId="0" borderId="0" xfId="0" applyFont="1" applyFill="1" applyBorder="1" applyAlignment="1"/>
    <xf numFmtId="176" fontId="22" fillId="0" borderId="0" xfId="0" applyNumberFormat="1" applyFont="1" applyFill="1" applyBorder="1" applyAlignment="1"/>
    <xf numFmtId="0" fontId="19" fillId="0" borderId="21" xfId="19" applyNumberFormat="1" applyFont="1" applyFill="1" applyBorder="1" applyAlignment="1">
      <alignment vertical="center" shrinkToFit="1"/>
    </xf>
    <xf numFmtId="0" fontId="31" fillId="0" borderId="0" xfId="0" applyFont="1" applyFill="1" applyAlignment="1">
      <alignment horizontal="center"/>
    </xf>
    <xf numFmtId="0" fontId="49" fillId="0" borderId="0" xfId="45" applyFont="1" applyFill="1" applyBorder="1" applyAlignment="1">
      <alignment vertical="center" wrapText="1" shrinkToFit="1"/>
    </xf>
    <xf numFmtId="0" fontId="49" fillId="0" borderId="0" xfId="45" applyFont="1" applyFill="1" applyBorder="1" applyAlignment="1">
      <alignment horizontal="center" vertical="center" wrapText="1" shrinkToFit="1"/>
    </xf>
    <xf numFmtId="0" fontId="38" fillId="0" borderId="0" xfId="19" applyFont="1" applyFill="1" applyAlignment="1">
      <alignment vertical="center"/>
    </xf>
    <xf numFmtId="0" fontId="48" fillId="0" borderId="0" xfId="45" applyFont="1" applyFill="1" applyBorder="1" applyAlignment="1">
      <alignment vertical="center" wrapText="1" shrinkToFit="1"/>
    </xf>
    <xf numFmtId="0" fontId="22" fillId="0" borderId="0" xfId="0" applyFont="1" applyFill="1"/>
    <xf numFmtId="0" fontId="19" fillId="0" borderId="0" xfId="0" applyNumberFormat="1" applyFont="1" applyFill="1" applyAlignment="1">
      <alignment vertical="center" shrinkToFit="1"/>
    </xf>
    <xf numFmtId="0" fontId="19" fillId="23" borderId="0" xfId="0" applyNumberFormat="1" applyFont="1" applyFill="1" applyAlignment="1">
      <alignment vertical="center" shrinkToFit="1"/>
    </xf>
    <xf numFmtId="0" fontId="36" fillId="23" borderId="20" xfId="0" applyNumberFormat="1" applyFont="1" applyFill="1" applyBorder="1" applyAlignment="1">
      <alignment vertical="center" shrinkToFit="1"/>
    </xf>
    <xf numFmtId="0" fontId="36" fillId="23" borderId="21" xfId="0" applyNumberFormat="1" applyFont="1" applyFill="1" applyBorder="1" applyAlignment="1">
      <alignment vertical="center" shrinkToFit="1"/>
    </xf>
    <xf numFmtId="0" fontId="36" fillId="23" borderId="37" xfId="0" applyNumberFormat="1" applyFont="1" applyFill="1" applyBorder="1" applyAlignment="1">
      <alignment vertical="center" shrinkToFit="1"/>
    </xf>
    <xf numFmtId="0" fontId="19" fillId="0" borderId="21" xfId="19" applyNumberFormat="1" applyFont="1" applyFill="1" applyBorder="1" applyAlignment="1">
      <alignment horizontal="left" vertical="center" shrinkToFit="1"/>
    </xf>
    <xf numFmtId="0" fontId="19" fillId="0" borderId="43" xfId="19" applyNumberFormat="1" applyFont="1" applyFill="1" applyBorder="1" applyAlignment="1">
      <alignment vertical="center" shrinkToFit="1"/>
    </xf>
    <xf numFmtId="0" fontId="19" fillId="0" borderId="0" xfId="45" applyNumberFormat="1" applyFont="1" applyFill="1" applyBorder="1" applyAlignment="1">
      <alignment vertical="center" shrinkToFit="1"/>
    </xf>
    <xf numFmtId="0" fontId="28" fillId="0" borderId="14" xfId="45" applyFont="1" applyFill="1" applyBorder="1" applyAlignment="1">
      <alignment horizontal="center" vertical="center" shrinkToFit="1"/>
    </xf>
    <xf numFmtId="0" fontId="27" fillId="23" borderId="0" xfId="0" applyFont="1" applyFill="1"/>
    <xf numFmtId="0" fontId="31" fillId="23" borderId="14" xfId="0" applyFont="1" applyFill="1" applyBorder="1" applyAlignment="1">
      <alignment horizontal="center" vertical="center" shrinkToFit="1"/>
    </xf>
    <xf numFmtId="0" fontId="31" fillId="23" borderId="24" xfId="0" applyFont="1" applyFill="1" applyBorder="1" applyAlignment="1">
      <alignment horizontal="center" vertical="center" shrinkToFit="1"/>
    </xf>
    <xf numFmtId="0" fontId="31" fillId="23" borderId="15" xfId="0" applyFont="1" applyFill="1" applyBorder="1" applyAlignment="1">
      <alignment horizontal="center" vertical="center" shrinkToFit="1"/>
    </xf>
    <xf numFmtId="0" fontId="31" fillId="0" borderId="14" xfId="45" applyFont="1" applyFill="1" applyBorder="1" applyAlignment="1">
      <alignment horizontal="center" vertical="center" shrinkToFit="1"/>
    </xf>
    <xf numFmtId="0" fontId="31" fillId="0" borderId="15" xfId="45" applyFont="1" applyFill="1" applyBorder="1" applyAlignment="1">
      <alignment horizontal="center" vertical="center" shrinkToFit="1"/>
    </xf>
    <xf numFmtId="0" fontId="29" fillId="23" borderId="21" xfId="0" applyNumberFormat="1" applyFont="1" applyFill="1" applyBorder="1" applyAlignment="1">
      <alignment horizontal="center" vertical="center" shrinkToFit="1"/>
    </xf>
    <xf numFmtId="0" fontId="31" fillId="0" borderId="0" xfId="45" applyFont="1" applyFill="1" applyBorder="1" applyAlignment="1">
      <alignment horizontal="center" vertical="center" wrapText="1" shrinkToFit="1"/>
    </xf>
    <xf numFmtId="0" fontId="31" fillId="23" borderId="0" xfId="0" applyFont="1" applyFill="1" applyAlignment="1">
      <alignment horizontal="center"/>
    </xf>
    <xf numFmtId="0" fontId="52" fillId="0" borderId="21" xfId="0" applyFont="1" applyFill="1" applyBorder="1" applyAlignment="1">
      <alignment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8" fillId="27" borderId="18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19" fillId="0" borderId="0" xfId="0" applyNumberFormat="1" applyFont="1" applyFill="1" applyAlignment="1">
      <alignment vertical="top" wrapText="1" shrinkToFit="1"/>
    </xf>
    <xf numFmtId="0" fontId="31" fillId="0" borderId="0" xfId="2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/>
    </xf>
    <xf numFmtId="0" fontId="19" fillId="27" borderId="43" xfId="0" applyFont="1" applyFill="1" applyBorder="1" applyAlignment="1">
      <alignment horizontal="left"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42" fillId="0" borderId="0" xfId="0" applyFont="1" applyFill="1" applyBorder="1" applyAlignment="1">
      <alignment shrinkToFit="1"/>
    </xf>
    <xf numFmtId="0" fontId="28" fillId="23" borderId="33" xfId="0" applyFont="1" applyFill="1" applyBorder="1" applyAlignment="1">
      <alignment horizontal="center" vertical="center" shrinkToFit="1"/>
    </xf>
    <xf numFmtId="0" fontId="28" fillId="23" borderId="34" xfId="0" applyFont="1" applyFill="1" applyBorder="1" applyAlignment="1">
      <alignment horizontal="center" vertical="center" shrinkToFit="1"/>
    </xf>
    <xf numFmtId="0" fontId="31" fillId="23" borderId="14" xfId="0" applyFont="1" applyFill="1" applyBorder="1" applyAlignment="1">
      <alignment horizontal="center" vertical="center" wrapText="1"/>
    </xf>
    <xf numFmtId="0" fontId="31" fillId="23" borderId="24" xfId="0" applyFont="1" applyFill="1" applyBorder="1" applyAlignment="1">
      <alignment horizontal="center" vertical="center" wrapText="1"/>
    </xf>
    <xf numFmtId="0" fontId="31" fillId="23" borderId="21" xfId="0" applyFont="1" applyFill="1" applyBorder="1" applyAlignment="1">
      <alignment horizontal="center" vertical="center" wrapText="1"/>
    </xf>
    <xf numFmtId="0" fontId="31" fillId="23" borderId="15" xfId="0" applyFont="1" applyFill="1" applyBorder="1" applyAlignment="1">
      <alignment horizontal="center" vertical="center" wrapText="1"/>
    </xf>
    <xf numFmtId="0" fontId="31" fillId="23" borderId="37" xfId="0" applyFont="1" applyFill="1" applyBorder="1" applyAlignment="1">
      <alignment horizontal="center" vertical="center" shrinkToFit="1"/>
    </xf>
    <xf numFmtId="0" fontId="31" fillId="23" borderId="27" xfId="0" applyFont="1" applyFill="1" applyBorder="1" applyAlignment="1">
      <alignment horizontal="center" vertical="center" shrinkToFit="1"/>
    </xf>
    <xf numFmtId="0" fontId="31" fillId="23" borderId="21" xfId="0" applyFont="1" applyFill="1" applyBorder="1" applyAlignment="1">
      <alignment horizontal="center" vertical="center" shrinkToFit="1"/>
    </xf>
    <xf numFmtId="0" fontId="31" fillId="23" borderId="29" xfId="0" applyFont="1" applyFill="1" applyBorder="1" applyAlignment="1">
      <alignment horizontal="center" vertical="center" shrinkToFit="1"/>
    </xf>
    <xf numFmtId="0" fontId="31" fillId="23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6" borderId="30" xfId="0" applyFont="1" applyFill="1" applyBorder="1" applyAlignment="1">
      <alignment horizontal="center" vertical="center" shrinkToFit="1"/>
    </xf>
    <xf numFmtId="0" fontId="55" fillId="0" borderId="14" xfId="46" applyFont="1" applyFill="1" applyBorder="1" applyAlignment="1">
      <alignment horizontal="center" vertical="center"/>
    </xf>
    <xf numFmtId="0" fontId="28" fillId="23" borderId="16" xfId="0" applyFont="1" applyFill="1" applyBorder="1" applyAlignment="1">
      <alignment horizontal="center" vertical="center"/>
    </xf>
    <xf numFmtId="176" fontId="28" fillId="23" borderId="16" xfId="0" applyNumberFormat="1" applyFont="1" applyFill="1" applyBorder="1" applyAlignment="1">
      <alignment horizontal="center" vertical="center"/>
    </xf>
    <xf numFmtId="0" fontId="28" fillId="23" borderId="16" xfId="0" applyFont="1" applyFill="1" applyBorder="1" applyAlignment="1">
      <alignment horizontal="center" vertical="center" wrapText="1"/>
    </xf>
    <xf numFmtId="0" fontId="28" fillId="23" borderId="91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/>
    </xf>
    <xf numFmtId="0" fontId="28" fillId="0" borderId="14" xfId="46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1" fillId="27" borderId="0" xfId="0" applyFont="1" applyFill="1" applyBorder="1" applyAlignment="1">
      <alignment horizontal="center" vertical="center" shrinkToFit="1"/>
    </xf>
    <xf numFmtId="0" fontId="31" fillId="27" borderId="0" xfId="0" applyFont="1" applyFill="1" applyBorder="1" applyAlignment="1">
      <alignment horizontal="center" vertical="center"/>
    </xf>
    <xf numFmtId="0" fontId="28" fillId="23" borderId="32" xfId="0" applyFont="1" applyFill="1" applyBorder="1" applyAlignment="1">
      <alignment horizontal="center" vertical="center" shrinkToFit="1"/>
    </xf>
    <xf numFmtId="0" fontId="25" fillId="23" borderId="0" xfId="0" applyFont="1" applyFill="1" applyAlignment="1">
      <alignment vertical="center"/>
    </xf>
    <xf numFmtId="0" fontId="26" fillId="2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 wrapText="1" shrinkToFit="1"/>
    </xf>
    <xf numFmtId="0" fontId="19" fillId="0" borderId="0" xfId="0" applyFont="1"/>
    <xf numFmtId="0" fontId="56" fillId="0" borderId="21" xfId="0" applyFont="1" applyFill="1" applyBorder="1" applyAlignment="1">
      <alignment horizontal="center" vertical="center" shrinkToFit="1"/>
    </xf>
    <xf numFmtId="0" fontId="56" fillId="26" borderId="44" xfId="0" applyFont="1" applyFill="1" applyBorder="1" applyAlignment="1">
      <alignment horizontal="center" vertical="center" shrinkToFit="1"/>
    </xf>
    <xf numFmtId="0" fontId="37" fillId="0" borderId="21" xfId="44" applyFont="1" applyFill="1" applyBorder="1" applyAlignment="1">
      <alignment horizontal="center" vertical="center" shrinkToFit="1"/>
    </xf>
    <xf numFmtId="176" fontId="30" fillId="0" borderId="14" xfId="0" applyNumberFormat="1" applyFont="1" applyFill="1" applyBorder="1" applyAlignment="1">
      <alignment horizontal="center" vertical="center" shrinkToFit="1"/>
    </xf>
    <xf numFmtId="0" fontId="30" fillId="0" borderId="24" xfId="0" applyFont="1" applyFill="1" applyBorder="1" applyAlignment="1">
      <alignment horizontal="center" vertical="center" shrinkToFit="1"/>
    </xf>
    <xf numFmtId="0" fontId="30" fillId="0" borderId="14" xfId="44" applyFont="1" applyFill="1" applyBorder="1" applyAlignment="1">
      <alignment horizontal="center" vertical="center" shrinkToFit="1"/>
    </xf>
    <xf numFmtId="0" fontId="30" fillId="0" borderId="24" xfId="44" applyFont="1" applyFill="1" applyBorder="1" applyAlignment="1">
      <alignment horizontal="center" vertical="center" shrinkToFit="1"/>
    </xf>
    <xf numFmtId="0" fontId="30" fillId="0" borderId="14" xfId="44" applyFont="1" applyFill="1" applyBorder="1" applyAlignment="1">
      <alignment horizontal="center" vertical="center" wrapText="1"/>
    </xf>
    <xf numFmtId="0" fontId="30" fillId="0" borderId="24" xfId="44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shrinkToFit="1"/>
    </xf>
    <xf numFmtId="0" fontId="30" fillId="0" borderId="15" xfId="44" applyFont="1" applyFill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58" fillId="0" borderId="14" xfId="19" applyFont="1" applyBorder="1" applyAlignment="1">
      <alignment horizontal="center" vertical="center" shrinkToFit="1"/>
    </xf>
    <xf numFmtId="0" fontId="31" fillId="0" borderId="45" xfId="19" applyFont="1" applyFill="1" applyBorder="1" applyAlignment="1">
      <alignment horizontal="center" vertical="center" shrinkToFit="1"/>
    </xf>
    <xf numFmtId="0" fontId="29" fillId="0" borderId="21" xfId="19" applyFont="1" applyBorder="1" applyAlignment="1">
      <alignment horizontal="center" vertical="center" shrinkToFit="1"/>
    </xf>
    <xf numFmtId="0" fontId="58" fillId="0" borderId="24" xfId="19" applyFont="1" applyBorder="1" applyAlignment="1">
      <alignment horizontal="center" vertical="center" shrinkToFit="1"/>
    </xf>
    <xf numFmtId="0" fontId="58" fillId="0" borderId="15" xfId="19" applyFont="1" applyBorder="1" applyAlignment="1">
      <alignment horizontal="center" vertical="center" shrinkToFit="1"/>
    </xf>
    <xf numFmtId="0" fontId="31" fillId="0" borderId="32" xfId="19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58" fillId="0" borderId="24" xfId="0" applyFont="1" applyBorder="1" applyAlignment="1">
      <alignment horizontal="center" vertical="center" shrinkToFit="1"/>
    </xf>
    <xf numFmtId="0" fontId="58" fillId="0" borderId="15" xfId="0" applyFont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31" fillId="26" borderId="30" xfId="19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/>
    </xf>
    <xf numFmtId="0" fontId="0" fillId="0" borderId="0" xfId="0"/>
    <xf numFmtId="0" fontId="40" fillId="0" borderId="0" xfId="0" applyFont="1" applyFill="1" applyBorder="1" applyAlignment="1">
      <alignment vertical="center"/>
    </xf>
    <xf numFmtId="0" fontId="29" fillId="26" borderId="47" xfId="0" applyFont="1" applyFill="1" applyBorder="1" applyAlignment="1">
      <alignment horizontal="center" vertical="center" shrinkToFit="1"/>
    </xf>
    <xf numFmtId="176" fontId="44" fillId="0" borderId="14" xfId="0" applyNumberFormat="1" applyFont="1" applyFill="1" applyBorder="1" applyAlignment="1">
      <alignment horizontal="center" vertical="center" shrinkToFit="1"/>
    </xf>
    <xf numFmtId="176" fontId="44" fillId="0" borderId="18" xfId="0" applyNumberFormat="1" applyFont="1" applyFill="1" applyBorder="1" applyAlignment="1">
      <alignment horizontal="center" vertical="center" shrinkToFit="1"/>
    </xf>
    <xf numFmtId="0" fontId="44" fillId="0" borderId="18" xfId="0" applyFont="1" applyFill="1" applyBorder="1" applyAlignment="1">
      <alignment horizontal="center" vertical="center" shrinkToFit="1"/>
    </xf>
    <xf numFmtId="0" fontId="19" fillId="30" borderId="21" xfId="19" applyFont="1" applyFill="1" applyBorder="1" applyAlignment="1">
      <alignment vertical="center" shrinkToFit="1"/>
    </xf>
    <xf numFmtId="0" fontId="19" fillId="30" borderId="48" xfId="19" applyFont="1" applyFill="1" applyBorder="1" applyAlignment="1">
      <alignment vertical="center" shrinkToFit="1"/>
    </xf>
    <xf numFmtId="0" fontId="52" fillId="30" borderId="48" xfId="19" applyFont="1" applyFill="1" applyBorder="1" applyAlignment="1">
      <alignment vertical="center" shrinkToFit="1"/>
    </xf>
    <xf numFmtId="0" fontId="19" fillId="30" borderId="51" xfId="19" applyFont="1" applyFill="1" applyBorder="1" applyAlignment="1">
      <alignment vertical="center" shrinkToFit="1"/>
    </xf>
    <xf numFmtId="0" fontId="45" fillId="23" borderId="14" xfId="19" applyFont="1" applyFill="1" applyBorder="1" applyAlignment="1">
      <alignment horizontal="center" vertical="center" shrinkToFit="1"/>
    </xf>
    <xf numFmtId="0" fontId="45" fillId="23" borderId="14" xfId="19" applyFont="1" applyFill="1" applyBorder="1" applyAlignment="1">
      <alignment horizontal="center" vertical="center"/>
    </xf>
    <xf numFmtId="0" fontId="19" fillId="0" borderId="14" xfId="19" applyFont="1" applyFill="1" applyBorder="1" applyAlignment="1">
      <alignment horizontal="justify" vertical="center" shrinkToFit="1"/>
    </xf>
    <xf numFmtId="0" fontId="63" fillId="23" borderId="14" xfId="19" applyFont="1" applyFill="1" applyBorder="1" applyAlignment="1">
      <alignment horizontal="center" vertical="center" shrinkToFit="1"/>
    </xf>
    <xf numFmtId="0" fontId="19" fillId="0" borderId="21" xfId="19" applyFont="1" applyFill="1" applyBorder="1" applyAlignment="1">
      <alignment vertical="center"/>
    </xf>
    <xf numFmtId="0" fontId="45" fillId="23" borderId="18" xfId="19" applyFont="1" applyFill="1" applyBorder="1" applyAlignment="1">
      <alignment horizontal="center" vertical="center" shrinkToFit="1"/>
    </xf>
    <xf numFmtId="0" fontId="45" fillId="23" borderId="38" xfId="19" applyFont="1" applyFill="1" applyBorder="1" applyAlignment="1">
      <alignment horizontal="center" vertical="center" shrinkToFit="1"/>
    </xf>
    <xf numFmtId="0" fontId="45" fillId="23" borderId="24" xfId="19" applyFont="1" applyFill="1" applyBorder="1" applyAlignment="1">
      <alignment horizontal="center" vertical="center" shrinkToFit="1"/>
    </xf>
    <xf numFmtId="0" fontId="45" fillId="23" borderId="15" xfId="19" applyFont="1" applyFill="1" applyBorder="1" applyAlignment="1">
      <alignment horizontal="center" vertical="center" shrinkToFit="1"/>
    </xf>
    <xf numFmtId="0" fontId="19" fillId="30" borderId="47" xfId="0" applyFont="1" applyFill="1" applyBorder="1" applyAlignment="1">
      <alignment vertical="center" shrinkToFit="1"/>
    </xf>
    <xf numFmtId="0" fontId="19" fillId="30" borderId="48" xfId="0" applyFont="1" applyFill="1" applyBorder="1" applyAlignment="1">
      <alignment vertical="center" shrinkToFit="1"/>
    </xf>
    <xf numFmtId="0" fontId="19" fillId="0" borderId="0" xfId="0" applyFont="1" applyFill="1" applyAlignment="1"/>
    <xf numFmtId="0" fontId="19" fillId="0" borderId="0" xfId="2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52" fillId="0" borderId="0" xfId="0" applyFont="1" applyFill="1" applyAlignment="1"/>
    <xf numFmtId="0" fontId="52" fillId="0" borderId="0" xfId="0" applyFont="1" applyFill="1" applyAlignment="1">
      <alignment vertical="center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52" fillId="0" borderId="21" xfId="0" applyNumberFormat="1" applyFont="1" applyFill="1" applyBorder="1" applyAlignment="1">
      <alignment vertical="center" shrinkToFit="1"/>
    </xf>
    <xf numFmtId="0" fontId="44" fillId="0" borderId="14" xfId="0" applyFont="1" applyFill="1" applyBorder="1" applyAlignment="1">
      <alignment horizontal="center" vertical="center" wrapText="1" shrinkToFit="1"/>
    </xf>
    <xf numFmtId="0" fontId="55" fillId="0" borderId="14" xfId="0" applyFont="1" applyFill="1" applyBorder="1" applyAlignment="1">
      <alignment horizontal="center" vertical="center" shrinkToFit="1"/>
    </xf>
    <xf numFmtId="0" fontId="44" fillId="0" borderId="16" xfId="0" applyFont="1" applyFill="1" applyBorder="1" applyAlignment="1">
      <alignment horizontal="center" vertical="center" shrinkToFit="1"/>
    </xf>
    <xf numFmtId="0" fontId="19" fillId="0" borderId="21" xfId="44" applyFont="1" applyFill="1" applyBorder="1" applyAlignment="1">
      <alignment vertical="center" shrinkToFit="1"/>
    </xf>
    <xf numFmtId="0" fontId="52" fillId="0" borderId="21" xfId="0" applyFont="1" applyFill="1" applyBorder="1" applyAlignment="1">
      <alignment horizontal="left" vertical="center" shrinkToFit="1"/>
    </xf>
    <xf numFmtId="0" fontId="53" fillId="0" borderId="21" xfId="0" applyFont="1" applyFill="1" applyBorder="1" applyAlignment="1">
      <alignment horizontal="left" vertical="center" shrinkToFit="1"/>
    </xf>
    <xf numFmtId="0" fontId="36" fillId="0" borderId="21" xfId="0" applyFont="1" applyFill="1" applyBorder="1" applyAlignment="1">
      <alignment horizontal="left" vertical="center" shrinkToFit="1"/>
    </xf>
    <xf numFmtId="0" fontId="19" fillId="0" borderId="37" xfId="0" applyFont="1" applyFill="1" applyBorder="1" applyAlignment="1">
      <alignment horizontal="left" vertical="center" shrinkToFit="1"/>
    </xf>
    <xf numFmtId="0" fontId="64" fillId="0" borderId="21" xfId="0" applyFont="1" applyFill="1" applyBorder="1" applyAlignment="1">
      <alignment horizontal="left" vertical="center" shrinkToFit="1"/>
    </xf>
    <xf numFmtId="0" fontId="44" fillId="0" borderId="38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 shrinkToFit="1"/>
    </xf>
    <xf numFmtId="0" fontId="44" fillId="0" borderId="24" xfId="0" applyFont="1" applyFill="1" applyBorder="1" applyAlignment="1">
      <alignment horizontal="center" vertical="center" wrapText="1" shrinkToFit="1"/>
    </xf>
    <xf numFmtId="0" fontId="55" fillId="0" borderId="24" xfId="0" applyFont="1" applyFill="1" applyBorder="1" applyAlignment="1">
      <alignment horizontal="center" vertical="center" shrinkToFit="1"/>
    </xf>
    <xf numFmtId="0" fontId="55" fillId="0" borderId="18" xfId="0" applyFont="1" applyFill="1" applyBorder="1" applyAlignment="1">
      <alignment horizontal="center" vertical="center" shrinkToFit="1"/>
    </xf>
    <xf numFmtId="0" fontId="55" fillId="0" borderId="38" xfId="0" applyFont="1" applyFill="1" applyBorder="1" applyAlignment="1">
      <alignment horizontal="center" vertical="center" shrinkToFit="1"/>
    </xf>
    <xf numFmtId="0" fontId="57" fillId="26" borderId="44" xfId="19" applyFont="1" applyFill="1" applyBorder="1" applyAlignment="1">
      <alignment horizontal="center" vertical="center" shrinkToFit="1"/>
    </xf>
    <xf numFmtId="0" fontId="37" fillId="26" borderId="44" xfId="0" applyFont="1" applyFill="1" applyBorder="1" applyAlignment="1">
      <alignment horizontal="center" vertical="center" shrinkToFit="1"/>
    </xf>
    <xf numFmtId="0" fontId="36" fillId="0" borderId="44" xfId="0" applyFont="1" applyFill="1" applyBorder="1" applyAlignment="1">
      <alignment horizontal="left" vertical="center" shrinkToFit="1"/>
    </xf>
    <xf numFmtId="0" fontId="36" fillId="0" borderId="32" xfId="0" applyFont="1" applyFill="1" applyBorder="1" applyAlignment="1">
      <alignment horizontal="left" vertical="center" shrinkToFit="1"/>
    </xf>
    <xf numFmtId="0" fontId="55" fillId="0" borderId="15" xfId="0" applyFont="1" applyFill="1" applyBorder="1" applyAlignment="1">
      <alignment horizontal="center" vertical="center" shrinkToFit="1"/>
    </xf>
    <xf numFmtId="0" fontId="56" fillId="26" borderId="45" xfId="0" applyFont="1" applyFill="1" applyBorder="1" applyAlignment="1">
      <alignment horizontal="center" vertical="center" shrinkToFit="1"/>
    </xf>
    <xf numFmtId="0" fontId="28" fillId="31" borderId="14" xfId="0" applyFont="1" applyFill="1" applyBorder="1" applyAlignment="1">
      <alignment horizontal="center" vertical="center" wrapText="1" shrinkToFit="1"/>
    </xf>
    <xf numFmtId="0" fontId="29" fillId="26" borderId="45" xfId="0" applyNumberFormat="1" applyFont="1" applyFill="1" applyBorder="1" applyAlignment="1">
      <alignment horizontal="center" vertical="center" shrinkToFit="1"/>
    </xf>
    <xf numFmtId="0" fontId="29" fillId="26" borderId="44" xfId="0" applyNumberFormat="1" applyFont="1" applyFill="1" applyBorder="1" applyAlignment="1">
      <alignment horizontal="center" vertical="center" shrinkToFit="1"/>
    </xf>
    <xf numFmtId="0" fontId="41" fillId="26" borderId="44" xfId="19" applyNumberFormat="1" applyFont="1" applyFill="1" applyBorder="1" applyAlignment="1">
      <alignment horizontal="center" vertical="center" shrinkToFit="1"/>
    </xf>
    <xf numFmtId="0" fontId="31" fillId="0" borderId="21" xfId="45" applyNumberFormat="1" applyFont="1" applyFill="1" applyBorder="1" applyAlignment="1">
      <alignment horizontal="center" vertical="center" shrinkToFit="1"/>
    </xf>
    <xf numFmtId="0" fontId="19" fillId="31" borderId="21" xfId="0" applyFont="1" applyFill="1" applyBorder="1" applyAlignment="1">
      <alignment vertical="center" shrinkToFit="1"/>
    </xf>
    <xf numFmtId="0" fontId="19" fillId="32" borderId="21" xfId="0" applyFont="1" applyFill="1" applyBorder="1" applyAlignment="1">
      <alignment vertical="center" shrinkToFit="1"/>
    </xf>
    <xf numFmtId="0" fontId="19" fillId="33" borderId="21" xfId="0" applyFont="1" applyFill="1" applyBorder="1" applyAlignment="1">
      <alignment horizontal="left" vertical="center" wrapText="1" shrinkToFit="1"/>
    </xf>
    <xf numFmtId="0" fontId="19" fillId="32" borderId="21" xfId="0" applyFont="1" applyFill="1" applyBorder="1" applyAlignment="1">
      <alignment vertical="center" wrapText="1" shrinkToFit="1"/>
    </xf>
    <xf numFmtId="0" fontId="19" fillId="31" borderId="21" xfId="0" applyFont="1" applyFill="1" applyBorder="1" applyAlignment="1">
      <alignment horizontal="left" vertical="center" wrapText="1" shrinkToFit="1"/>
    </xf>
    <xf numFmtId="0" fontId="19" fillId="31" borderId="21" xfId="0" applyFont="1" applyFill="1" applyBorder="1" applyAlignment="1">
      <alignment vertical="center" wrapText="1" shrinkToFit="1"/>
    </xf>
    <xf numFmtId="0" fontId="19" fillId="32" borderId="21" xfId="19" applyFont="1" applyFill="1" applyBorder="1" applyAlignment="1">
      <alignment horizontal="left" vertical="center" shrinkToFit="1"/>
    </xf>
    <xf numFmtId="0" fontId="19" fillId="33" borderId="21" xfId="0" applyFont="1" applyFill="1" applyBorder="1" applyAlignment="1">
      <alignment vertical="center" shrinkToFit="1"/>
    </xf>
    <xf numFmtId="0" fontId="30" fillId="0" borderId="18" xfId="19" applyFont="1" applyFill="1" applyBorder="1" applyAlignment="1">
      <alignment horizontal="center" vertical="center" shrinkToFit="1"/>
    </xf>
    <xf numFmtId="0" fontId="30" fillId="0" borderId="38" xfId="19" applyFont="1" applyFill="1" applyBorder="1" applyAlignment="1">
      <alignment horizontal="center" vertical="center" shrinkToFit="1"/>
    </xf>
    <xf numFmtId="0" fontId="31" fillId="0" borderId="24" xfId="45" applyFont="1" applyFill="1" applyBorder="1" applyAlignment="1">
      <alignment horizontal="center" vertical="center" shrinkToFit="1"/>
    </xf>
    <xf numFmtId="0" fontId="28" fillId="0" borderId="24" xfId="45" applyFont="1" applyFill="1" applyBorder="1" applyAlignment="1">
      <alignment horizontal="center" vertical="center" shrinkToFit="1"/>
    </xf>
    <xf numFmtId="0" fontId="49" fillId="0" borderId="54" xfId="45" applyFont="1" applyFill="1" applyBorder="1" applyAlignment="1">
      <alignment vertical="center" wrapText="1" shrinkToFit="1"/>
    </xf>
    <xf numFmtId="0" fontId="49" fillId="0" borderId="100" xfId="45" applyFont="1" applyFill="1" applyBorder="1" applyAlignment="1">
      <alignment vertical="center" wrapText="1" shrinkToFit="1"/>
    </xf>
    <xf numFmtId="0" fontId="28" fillId="31" borderId="24" xfId="0" applyFont="1" applyFill="1" applyBorder="1" applyAlignment="1">
      <alignment horizontal="center" vertical="center" wrapText="1" shrinkToFit="1"/>
    </xf>
    <xf numFmtId="0" fontId="19" fillId="31" borderId="37" xfId="0" applyFont="1" applyFill="1" applyBorder="1" applyAlignment="1">
      <alignment vertical="center" shrinkToFit="1"/>
    </xf>
    <xf numFmtId="0" fontId="28" fillId="31" borderId="16" xfId="0" applyFont="1" applyFill="1" applyBorder="1" applyAlignment="1">
      <alignment horizontal="center" vertical="center" wrapText="1" shrinkToFit="1"/>
    </xf>
    <xf numFmtId="0" fontId="28" fillId="31" borderId="23" xfId="0" applyFont="1" applyFill="1" applyBorder="1" applyAlignment="1">
      <alignment horizontal="center" vertical="center" wrapText="1" shrinkToFit="1"/>
    </xf>
    <xf numFmtId="0" fontId="19" fillId="31" borderId="37" xfId="0" applyFont="1" applyFill="1" applyBorder="1" applyAlignment="1">
      <alignment vertical="center" wrapText="1" shrinkToFit="1"/>
    </xf>
    <xf numFmtId="0" fontId="31" fillId="26" borderId="44" xfId="45" applyNumberFormat="1" applyFont="1" applyFill="1" applyBorder="1" applyAlignment="1">
      <alignment horizontal="center" vertical="center" shrinkToFit="1"/>
    </xf>
    <xf numFmtId="0" fontId="28" fillId="31" borderId="17" xfId="0" applyFont="1" applyFill="1" applyBorder="1" applyAlignment="1">
      <alignment horizontal="center" vertical="center" wrapText="1" shrinkToFit="1"/>
    </xf>
    <xf numFmtId="0" fontId="28" fillId="31" borderId="15" xfId="0" applyFont="1" applyFill="1" applyBorder="1" applyAlignment="1">
      <alignment horizontal="center" vertical="center" wrapText="1" shrinkToFit="1"/>
    </xf>
    <xf numFmtId="0" fontId="31" fillId="0" borderId="32" xfId="45" applyNumberFormat="1" applyFont="1" applyFill="1" applyBorder="1" applyAlignment="1">
      <alignment horizontal="center" vertical="center" shrinkToFit="1"/>
    </xf>
    <xf numFmtId="0" fontId="19" fillId="0" borderId="0" xfId="19" applyFont="1" applyFill="1" applyBorder="1" applyAlignment="1">
      <alignment vertical="center" wrapText="1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40" fillId="0" borderId="0" xfId="0" applyFont="1" applyFill="1" applyAlignment="1"/>
    <xf numFmtId="0" fontId="45" fillId="0" borderId="0" xfId="0" applyFont="1" applyFill="1" applyBorder="1" applyAlignment="1">
      <alignment horizontal="center" vertical="center" shrinkToFit="1"/>
    </xf>
    <xf numFmtId="0" fontId="40" fillId="0" borderId="0" xfId="20" applyFont="1" applyFill="1" applyBorder="1" applyAlignment="1">
      <alignment vertical="center" shrinkToFit="1"/>
    </xf>
    <xf numFmtId="0" fontId="40" fillId="0" borderId="0" xfId="20" applyFont="1" applyFill="1" applyAlignment="1">
      <alignment vertical="center" shrinkToFit="1"/>
    </xf>
    <xf numFmtId="0" fontId="40" fillId="0" borderId="0" xfId="0" applyFont="1" applyFill="1" applyBorder="1" applyAlignment="1"/>
    <xf numFmtId="0" fontId="45" fillId="0" borderId="0" xfId="0" applyFont="1" applyFill="1" applyBorder="1" applyAlignment="1">
      <alignment vertical="center" shrinkToFit="1"/>
    </xf>
    <xf numFmtId="176" fontId="40" fillId="0" borderId="0" xfId="0" applyNumberFormat="1" applyFont="1" applyFill="1" applyAlignment="1"/>
    <xf numFmtId="0" fontId="37" fillId="0" borderId="21" xfId="0" applyFont="1" applyFill="1" applyBorder="1" applyAlignment="1">
      <alignment horizontal="center" vertical="center" shrinkToFit="1"/>
    </xf>
    <xf numFmtId="0" fontId="19" fillId="0" borderId="27" xfId="20" applyFont="1" applyFill="1" applyBorder="1" applyAlignment="1">
      <alignment vertical="center" shrinkToFit="1"/>
    </xf>
    <xf numFmtId="0" fontId="19" fillId="0" borderId="14" xfId="20" applyFont="1" applyFill="1" applyBorder="1" applyAlignment="1">
      <alignment vertical="center" shrinkToFit="1"/>
    </xf>
    <xf numFmtId="0" fontId="19" fillId="0" borderId="14" xfId="0" applyFont="1" applyFill="1" applyBorder="1" applyAlignment="1"/>
    <xf numFmtId="0" fontId="28" fillId="0" borderId="27" xfId="20" applyFont="1" applyFill="1" applyBorder="1" applyAlignment="1">
      <alignment horizontal="center" vertical="center" shrinkToFit="1"/>
    </xf>
    <xf numFmtId="0" fontId="28" fillId="0" borderId="0" xfId="0" applyNumberFormat="1" applyFont="1" applyFill="1" applyAlignment="1">
      <alignment horizontal="center" vertical="center" wrapText="1" shrinkToFit="1"/>
    </xf>
    <xf numFmtId="0" fontId="28" fillId="0" borderId="14" xfId="2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21" xfId="20" applyFont="1" applyFill="1" applyBorder="1" applyAlignment="1">
      <alignment vertical="center" shrinkToFit="1"/>
    </xf>
    <xf numFmtId="0" fontId="30" fillId="0" borderId="38" xfId="0" applyFont="1" applyFill="1" applyBorder="1" applyAlignment="1">
      <alignment horizontal="center" vertical="center" shrinkToFit="1"/>
    </xf>
    <xf numFmtId="0" fontId="28" fillId="0" borderId="24" xfId="20" applyFont="1" applyFill="1" applyBorder="1" applyAlignment="1">
      <alignment horizontal="center" vertical="center" shrinkToFit="1"/>
    </xf>
    <xf numFmtId="0" fontId="28" fillId="0" borderId="101" xfId="20" applyFont="1" applyFill="1" applyBorder="1" applyAlignment="1">
      <alignment horizontal="center" vertical="center" shrinkToFit="1"/>
    </xf>
    <xf numFmtId="0" fontId="28" fillId="0" borderId="15" xfId="2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vertical="center" shrinkToFit="1"/>
    </xf>
    <xf numFmtId="0" fontId="19" fillId="0" borderId="25" xfId="0" applyFont="1" applyFill="1" applyBorder="1" applyAlignment="1"/>
    <xf numFmtId="0" fontId="28" fillId="0" borderId="25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45" fillId="0" borderId="103" xfId="0" applyFont="1" applyFill="1" applyBorder="1" applyAlignment="1">
      <alignment horizontal="center" vertical="center" shrinkToFit="1"/>
    </xf>
    <xf numFmtId="0" fontId="19" fillId="0" borderId="104" xfId="0" applyFont="1" applyFill="1" applyBorder="1" applyAlignment="1">
      <alignment horizontal="center" vertical="center" shrinkToFit="1"/>
    </xf>
    <xf numFmtId="176" fontId="30" fillId="0" borderId="105" xfId="0" applyNumberFormat="1" applyFont="1" applyFill="1" applyBorder="1" applyAlignment="1">
      <alignment horizontal="center" vertical="center" shrinkToFit="1"/>
    </xf>
    <xf numFmtId="176" fontId="37" fillId="0" borderId="105" xfId="0" applyNumberFormat="1" applyFont="1" applyFill="1" applyBorder="1" applyAlignment="1">
      <alignment horizontal="center" vertical="center" shrinkToFit="1"/>
    </xf>
    <xf numFmtId="176" fontId="30" fillId="0" borderId="106" xfId="0" applyNumberFormat="1" applyFont="1" applyFill="1" applyBorder="1" applyAlignment="1">
      <alignment horizontal="center" vertical="center" shrinkToFit="1"/>
    </xf>
    <xf numFmtId="0" fontId="45" fillId="0" borderId="73" xfId="0" applyFont="1" applyFill="1" applyBorder="1" applyAlignment="1">
      <alignment horizontal="center" vertical="center" textRotation="255" shrinkToFit="1"/>
    </xf>
    <xf numFmtId="0" fontId="27" fillId="0" borderId="0" xfId="0" applyNumberFormat="1" applyFont="1" applyFill="1" applyAlignment="1">
      <alignment vertical="top" wrapText="1" shrinkToFit="1"/>
    </xf>
    <xf numFmtId="0" fontId="19" fillId="30" borderId="21" xfId="0" applyFont="1" applyFill="1" applyBorder="1" applyAlignment="1">
      <alignment horizontal="left" vertical="center" shrinkToFit="1"/>
    </xf>
    <xf numFmtId="0" fontId="52" fillId="30" borderId="21" xfId="0" applyFont="1" applyFill="1" applyBorder="1" applyAlignment="1">
      <alignment vertical="center" shrinkToFit="1"/>
    </xf>
    <xf numFmtId="0" fontId="52" fillId="30" borderId="21" xfId="0" applyFont="1" applyFill="1" applyBorder="1" applyAlignment="1">
      <alignment horizontal="left" vertical="center" shrinkToFit="1"/>
    </xf>
    <xf numFmtId="0" fontId="19" fillId="30" borderId="21" xfId="0" applyFont="1" applyFill="1" applyBorder="1" applyAlignment="1">
      <alignment vertical="center" shrinkToFit="1"/>
    </xf>
    <xf numFmtId="0" fontId="52" fillId="30" borderId="0" xfId="0" applyFont="1" applyFill="1" applyBorder="1" applyAlignment="1"/>
    <xf numFmtId="0" fontId="19" fillId="34" borderId="21" xfId="0" applyFont="1" applyFill="1" applyBorder="1" applyAlignment="1">
      <alignment horizontal="left" vertical="center" shrinkToFit="1"/>
    </xf>
    <xf numFmtId="0" fontId="44" fillId="0" borderId="23" xfId="0" applyFont="1" applyFill="1" applyBorder="1" applyAlignment="1">
      <alignment horizontal="center" vertical="center" shrinkToFit="1"/>
    </xf>
    <xf numFmtId="0" fontId="44" fillId="0" borderId="93" xfId="0" applyFont="1" applyFill="1" applyBorder="1" applyAlignment="1">
      <alignment horizontal="center" vertical="center" shrinkToFit="1"/>
    </xf>
    <xf numFmtId="0" fontId="27" fillId="0" borderId="103" xfId="0" applyFont="1" applyFill="1" applyBorder="1" applyAlignment="1">
      <alignment horizontal="center" vertical="center" shrinkToFit="1"/>
    </xf>
    <xf numFmtId="0" fontId="37" fillId="26" borderId="28" xfId="0" applyFont="1" applyFill="1" applyBorder="1" applyAlignment="1">
      <alignment horizontal="center" vertical="center" shrinkToFit="1"/>
    </xf>
    <xf numFmtId="0" fontId="37" fillId="0" borderId="48" xfId="0" applyFont="1" applyFill="1" applyBorder="1" applyAlignment="1">
      <alignment horizontal="center" vertical="center" shrinkToFit="1"/>
    </xf>
    <xf numFmtId="0" fontId="66" fillId="23" borderId="0" xfId="47" applyFont="1" applyFill="1">
      <alignment vertical="center"/>
    </xf>
    <xf numFmtId="0" fontId="25" fillId="23" borderId="0" xfId="47" applyFont="1" applyFill="1">
      <alignment vertical="center"/>
    </xf>
    <xf numFmtId="0" fontId="67" fillId="23" borderId="0" xfId="47" applyFont="1" applyFill="1">
      <alignment vertical="center"/>
    </xf>
    <xf numFmtId="0" fontId="19" fillId="0" borderId="37" xfId="0" applyNumberFormat="1" applyFont="1" applyFill="1" applyBorder="1" applyAlignment="1">
      <alignment horizontal="left" vertical="center" shrinkToFit="1"/>
    </xf>
    <xf numFmtId="0" fontId="52" fillId="0" borderId="21" xfId="0" applyNumberFormat="1" applyFont="1" applyFill="1" applyBorder="1" applyAlignment="1">
      <alignment horizontal="left" vertical="center" shrinkToFit="1"/>
    </xf>
    <xf numFmtId="0" fontId="19" fillId="0" borderId="21" xfId="0" applyNumberFormat="1" applyFont="1" applyFill="1" applyBorder="1" applyAlignment="1">
      <alignment horizontal="left" vertical="center" shrinkToFit="1"/>
    </xf>
    <xf numFmtId="0" fontId="56" fillId="0" borderId="21" xfId="0" applyFont="1" applyFill="1" applyBorder="1" applyAlignment="1">
      <alignment horizontal="left" vertical="center" shrinkToFit="1"/>
    </xf>
    <xf numFmtId="0" fontId="56" fillId="26" borderId="45" xfId="0" applyFont="1" applyFill="1" applyBorder="1" applyAlignment="1">
      <alignment horizontal="left" vertical="center" shrinkToFit="1"/>
    </xf>
    <xf numFmtId="0" fontId="19" fillId="0" borderId="43" xfId="0" applyNumberFormat="1" applyFont="1" applyFill="1" applyBorder="1" applyAlignment="1">
      <alignment horizontal="left" vertical="center" shrinkToFit="1"/>
    </xf>
    <xf numFmtId="0" fontId="36" fillId="0" borderId="21" xfId="0" applyNumberFormat="1" applyFont="1" applyFill="1" applyBorder="1" applyAlignment="1">
      <alignment horizontal="left" vertical="center" shrinkToFit="1"/>
    </xf>
    <xf numFmtId="0" fontId="56" fillId="26" borderId="44" xfId="0" applyFont="1" applyFill="1" applyBorder="1" applyAlignment="1">
      <alignment horizontal="left" vertical="center" shrinkToFit="1"/>
    </xf>
    <xf numFmtId="0" fontId="19" fillId="23" borderId="0" xfId="47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shrinkToFit="1"/>
    </xf>
    <xf numFmtId="0" fontId="19" fillId="0" borderId="21" xfId="0" applyNumberFormat="1" applyFont="1" applyBorder="1" applyAlignment="1">
      <alignment horizontal="left" vertical="center" shrinkToFit="1"/>
    </xf>
    <xf numFmtId="0" fontId="36" fillId="0" borderId="21" xfId="0" applyNumberFormat="1" applyFont="1" applyBorder="1" applyAlignment="1">
      <alignment horizontal="left" vertical="center" shrinkToFit="1"/>
    </xf>
    <xf numFmtId="0" fontId="36" fillId="0" borderId="37" xfId="0" applyNumberFormat="1" applyFont="1" applyFill="1" applyBorder="1" applyAlignment="1">
      <alignment horizontal="left" vertical="center" shrinkToFit="1"/>
    </xf>
    <xf numFmtId="0" fontId="36" fillId="0" borderId="43" xfId="0" applyNumberFormat="1" applyFont="1" applyFill="1" applyBorder="1" applyAlignment="1">
      <alignment horizontal="left" vertical="center" shrinkToFit="1"/>
    </xf>
    <xf numFmtId="0" fontId="19" fillId="0" borderId="43" xfId="19" applyFont="1" applyFill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horizontal="center" vertical="center" shrinkToFit="1"/>
    </xf>
    <xf numFmtId="0" fontId="30" fillId="27" borderId="14" xfId="44" applyFont="1" applyFill="1" applyBorder="1" applyAlignment="1">
      <alignment horizontal="center" vertical="center" shrinkToFit="1"/>
    </xf>
    <xf numFmtId="0" fontId="69" fillId="29" borderId="14" xfId="47" applyFont="1" applyFill="1" applyBorder="1" applyAlignment="1">
      <alignment horizontal="center" vertical="center"/>
    </xf>
    <xf numFmtId="0" fontId="67" fillId="35" borderId="14" xfId="47" applyFont="1" applyFill="1" applyBorder="1" applyAlignment="1">
      <alignment horizontal="center" vertical="center"/>
    </xf>
    <xf numFmtId="0" fontId="67" fillId="0" borderId="14" xfId="47" applyFont="1" applyFill="1" applyBorder="1" applyAlignment="1">
      <alignment horizontal="center" vertical="center"/>
    </xf>
    <xf numFmtId="0" fontId="67" fillId="0" borderId="14" xfId="44" applyFont="1" applyFill="1" applyBorder="1" applyAlignment="1">
      <alignment horizontal="center" vertical="center" shrinkToFit="1"/>
    </xf>
    <xf numFmtId="176" fontId="69" fillId="23" borderId="0" xfId="47" applyNumberFormat="1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shrinkToFit="1"/>
    </xf>
    <xf numFmtId="0" fontId="69" fillId="29" borderId="14" xfId="44" applyFont="1" applyFill="1" applyBorder="1" applyAlignment="1">
      <alignment horizontal="center" vertical="center" wrapText="1"/>
    </xf>
    <xf numFmtId="0" fontId="67" fillId="23" borderId="0" xfId="47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shrinkToFit="1"/>
    </xf>
    <xf numFmtId="0" fontId="44" fillId="0" borderId="15" xfId="0" applyFont="1" applyFill="1" applyBorder="1" applyAlignment="1">
      <alignment horizontal="center" vertical="center" shrinkToFit="1"/>
    </xf>
    <xf numFmtId="0" fontId="30" fillId="27" borderId="15" xfId="44" applyFont="1" applyFill="1" applyBorder="1" applyAlignment="1">
      <alignment horizontal="center" vertical="center" shrinkToFit="1"/>
    </xf>
    <xf numFmtId="0" fontId="70" fillId="0" borderId="14" xfId="44" applyFont="1" applyFill="1" applyBorder="1" applyAlignment="1">
      <alignment horizontal="center" vertical="center" wrapText="1"/>
    </xf>
    <xf numFmtId="0" fontId="70" fillId="0" borderId="14" xfId="47" applyFont="1" applyFill="1" applyBorder="1" applyAlignment="1">
      <alignment horizontal="center" vertical="center"/>
    </xf>
    <xf numFmtId="0" fontId="19" fillId="0" borderId="21" xfId="44" applyFont="1" applyFill="1" applyBorder="1" applyAlignment="1">
      <alignment horizontal="left" vertical="center" shrinkToFit="1"/>
    </xf>
    <xf numFmtId="0" fontId="37" fillId="27" borderId="21" xfId="44" applyFont="1" applyFill="1" applyBorder="1" applyAlignment="1">
      <alignment horizontal="left" vertical="center" shrinkToFit="1"/>
    </xf>
    <xf numFmtId="0" fontId="19" fillId="0" borderId="43" xfId="44" applyFont="1" applyFill="1" applyBorder="1" applyAlignment="1">
      <alignment horizontal="left" vertical="center" shrinkToFit="1"/>
    </xf>
    <xf numFmtId="0" fontId="53" fillId="29" borderId="21" xfId="47" applyFont="1" applyFill="1" applyBorder="1" applyAlignment="1">
      <alignment horizontal="left" vertical="center" shrinkToFit="1"/>
    </xf>
    <xf numFmtId="0" fontId="19" fillId="35" borderId="21" xfId="47" applyFont="1" applyFill="1" applyBorder="1" applyAlignment="1">
      <alignment horizontal="left" vertical="center" shrinkToFit="1"/>
    </xf>
    <xf numFmtId="0" fontId="19" fillId="0" borderId="21" xfId="47" applyFont="1" applyFill="1" applyBorder="1" applyAlignment="1">
      <alignment horizontal="left" vertical="center" shrinkToFit="1"/>
    </xf>
    <xf numFmtId="0" fontId="53" fillId="29" borderId="21" xfId="44" applyFont="1" applyFill="1" applyBorder="1" applyAlignment="1">
      <alignment horizontal="left" vertical="center" shrinkToFit="1"/>
    </xf>
    <xf numFmtId="0" fontId="19" fillId="35" borderId="21" xfId="44" applyFont="1" applyFill="1" applyBorder="1" applyAlignment="1">
      <alignment horizontal="left" vertical="center" shrinkToFit="1"/>
    </xf>
    <xf numFmtId="0" fontId="68" fillId="0" borderId="21" xfId="44" applyFont="1" applyFill="1" applyBorder="1" applyAlignment="1">
      <alignment horizontal="left" vertical="center" shrinkToFit="1"/>
    </xf>
    <xf numFmtId="0" fontId="30" fillId="27" borderId="24" xfId="44" applyFont="1" applyFill="1" applyBorder="1" applyAlignment="1">
      <alignment horizontal="center" vertical="center" shrinkToFit="1"/>
    </xf>
    <xf numFmtId="0" fontId="69" fillId="29" borderId="38" xfId="47" applyFont="1" applyFill="1" applyBorder="1" applyAlignment="1">
      <alignment horizontal="center" vertical="center"/>
    </xf>
    <xf numFmtId="0" fontId="67" fillId="35" borderId="24" xfId="47" applyFont="1" applyFill="1" applyBorder="1" applyAlignment="1">
      <alignment horizontal="center" vertical="center"/>
    </xf>
    <xf numFmtId="0" fontId="67" fillId="0" borderId="24" xfId="47" applyFont="1" applyFill="1" applyBorder="1" applyAlignment="1">
      <alignment horizontal="center" vertical="center"/>
    </xf>
    <xf numFmtId="0" fontId="67" fillId="0" borderId="24" xfId="44" applyFont="1" applyFill="1" applyBorder="1" applyAlignment="1">
      <alignment horizontal="center" vertical="center" shrinkToFit="1"/>
    </xf>
    <xf numFmtId="0" fontId="69" fillId="29" borderId="38" xfId="44" applyFont="1" applyFill="1" applyBorder="1" applyAlignment="1">
      <alignment horizontal="center" vertical="center" wrapText="1"/>
    </xf>
    <xf numFmtId="0" fontId="69" fillId="29" borderId="18" xfId="44" applyFont="1" applyFill="1" applyBorder="1" applyAlignment="1">
      <alignment horizontal="center" vertical="center" wrapText="1"/>
    </xf>
    <xf numFmtId="0" fontId="27" fillId="23" borderId="0" xfId="47" applyFont="1" applyFill="1" applyBorder="1" applyAlignment="1">
      <alignment horizontal="center" vertical="center" wrapText="1"/>
    </xf>
    <xf numFmtId="0" fontId="69" fillId="29" borderId="15" xfId="44" applyFont="1" applyFill="1" applyBorder="1" applyAlignment="1">
      <alignment horizontal="center" vertical="center" wrapText="1"/>
    </xf>
    <xf numFmtId="0" fontId="67" fillId="35" borderId="15" xfId="47" applyFont="1" applyFill="1" applyBorder="1" applyAlignment="1">
      <alignment horizontal="center" vertical="center"/>
    </xf>
    <xf numFmtId="0" fontId="70" fillId="0" borderId="15" xfId="44" applyFont="1" applyFill="1" applyBorder="1" applyAlignment="1">
      <alignment horizontal="center" vertical="center" wrapText="1"/>
    </xf>
    <xf numFmtId="0" fontId="67" fillId="0" borderId="15" xfId="47" applyFont="1" applyFill="1" applyBorder="1" applyAlignment="1">
      <alignment horizontal="center" vertical="center"/>
    </xf>
    <xf numFmtId="0" fontId="70" fillId="0" borderId="15" xfId="47" applyFont="1" applyFill="1" applyBorder="1" applyAlignment="1">
      <alignment horizontal="center" vertical="center"/>
    </xf>
    <xf numFmtId="0" fontId="57" fillId="26" borderId="44" xfId="19" applyFont="1" applyFill="1" applyBorder="1" applyAlignment="1">
      <alignment horizontal="left" vertical="center" shrinkToFit="1"/>
    </xf>
    <xf numFmtId="0" fontId="37" fillId="25" borderId="44" xfId="0" applyFont="1" applyFill="1" applyBorder="1" applyAlignment="1">
      <alignment horizontal="left" vertical="center" shrinkToFit="1"/>
    </xf>
    <xf numFmtId="0" fontId="53" fillId="29" borderId="21" xfId="47" applyFont="1" applyFill="1" applyBorder="1" applyAlignment="1">
      <alignment horizontal="left" vertical="center"/>
    </xf>
    <xf numFmtId="0" fontId="19" fillId="35" borderId="21" xfId="47" applyFont="1" applyFill="1" applyBorder="1" applyAlignment="1">
      <alignment horizontal="left" vertical="center"/>
    </xf>
    <xf numFmtId="0" fontId="19" fillId="0" borderId="21" xfId="47" applyFont="1" applyFill="1" applyBorder="1" applyAlignment="1">
      <alignment horizontal="left" vertical="center"/>
    </xf>
    <xf numFmtId="0" fontId="19" fillId="23" borderId="32" xfId="47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shrinkToFit="1"/>
    </xf>
    <xf numFmtId="0" fontId="44" fillId="23" borderId="14" xfId="0" applyFont="1" applyFill="1" applyBorder="1" applyAlignment="1">
      <alignment horizontal="center" vertical="center"/>
    </xf>
    <xf numFmtId="0" fontId="44" fillId="23" borderId="24" xfId="0" applyFont="1" applyFill="1" applyBorder="1" applyAlignment="1">
      <alignment horizontal="center" vertical="center"/>
    </xf>
    <xf numFmtId="0" fontId="3" fillId="0" borderId="0" xfId="0" applyFont="1"/>
    <xf numFmtId="0" fontId="53" fillId="0" borderId="21" xfId="46" applyFont="1" applyFill="1" applyBorder="1" applyAlignment="1">
      <alignment vertical="center" shrinkToFit="1"/>
    </xf>
    <xf numFmtId="0" fontId="19" fillId="0" borderId="21" xfId="46" applyFont="1" applyFill="1" applyBorder="1" applyAlignment="1">
      <alignment vertical="center" shrinkToFit="1"/>
    </xf>
    <xf numFmtId="0" fontId="19" fillId="0" borderId="21" xfId="46" applyFont="1" applyFill="1" applyBorder="1">
      <alignment vertical="center"/>
    </xf>
    <xf numFmtId="0" fontId="42" fillId="0" borderId="37" xfId="0" applyFont="1" applyFill="1" applyBorder="1" applyAlignment="1">
      <alignment vertical="center" shrinkToFit="1"/>
    </xf>
    <xf numFmtId="0" fontId="42" fillId="0" borderId="21" xfId="0" applyFont="1" applyFill="1" applyBorder="1" applyAlignment="1">
      <alignment vertical="center" shrinkToFit="1"/>
    </xf>
    <xf numFmtId="0" fontId="42" fillId="0" borderId="21" xfId="46" applyFont="1" applyFill="1" applyBorder="1" applyAlignment="1">
      <alignment vertical="center" shrinkToFit="1"/>
    </xf>
    <xf numFmtId="0" fontId="28" fillId="0" borderId="38" xfId="0" applyFont="1" applyFill="1" applyBorder="1" applyAlignment="1">
      <alignment horizontal="center" vertical="center"/>
    </xf>
    <xf numFmtId="0" fontId="55" fillId="0" borderId="38" xfId="46" applyFont="1" applyFill="1" applyBorder="1" applyAlignment="1">
      <alignment horizontal="center" vertical="center"/>
    </xf>
    <xf numFmtId="0" fontId="55" fillId="0" borderId="24" xfId="46" applyFont="1" applyFill="1" applyBorder="1" applyAlignment="1">
      <alignment horizontal="center" vertical="center"/>
    </xf>
    <xf numFmtId="0" fontId="28" fillId="0" borderId="24" xfId="46" applyFont="1" applyFill="1" applyBorder="1" applyAlignment="1">
      <alignment horizontal="center" vertical="center"/>
    </xf>
    <xf numFmtId="0" fontId="28" fillId="0" borderId="100" xfId="46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55" fillId="0" borderId="15" xfId="46" applyFont="1" applyFill="1" applyBorder="1" applyAlignment="1">
      <alignment horizontal="center" vertical="center"/>
    </xf>
    <xf numFmtId="0" fontId="44" fillId="0" borderId="15" xfId="46" applyFont="1" applyFill="1" applyBorder="1" applyAlignment="1">
      <alignment horizontal="center" vertical="center"/>
    </xf>
    <xf numFmtId="0" fontId="28" fillId="0" borderId="15" xfId="46" applyFont="1" applyFill="1" applyBorder="1" applyAlignment="1">
      <alignment horizontal="center" vertical="center"/>
    </xf>
    <xf numFmtId="0" fontId="31" fillId="26" borderId="21" xfId="0" applyFont="1" applyFill="1" applyBorder="1" applyAlignment="1">
      <alignment horizontal="center" vertical="center" shrinkToFit="1"/>
    </xf>
    <xf numFmtId="0" fontId="41" fillId="26" borderId="44" xfId="19" applyFont="1" applyFill="1" applyBorder="1" applyAlignment="1">
      <alignment horizontal="center" vertical="center" shrinkToFit="1"/>
    </xf>
    <xf numFmtId="0" fontId="53" fillId="0" borderId="21" xfId="46" applyFont="1" applyFill="1" applyBorder="1" applyAlignment="1">
      <alignment horizontal="left" vertical="center" shrinkToFit="1"/>
    </xf>
    <xf numFmtId="0" fontId="19" fillId="0" borderId="21" xfId="46" applyFont="1" applyFill="1" applyBorder="1" applyAlignment="1">
      <alignment horizontal="left" vertical="center" shrinkToFit="1"/>
    </xf>
    <xf numFmtId="0" fontId="41" fillId="0" borderId="32" xfId="0" applyFont="1" applyFill="1" applyBorder="1" applyAlignment="1">
      <alignment horizontal="center" vertical="center" shrinkToFit="1"/>
    </xf>
    <xf numFmtId="0" fontId="41" fillId="26" borderId="44" xfId="0" applyFont="1" applyFill="1" applyBorder="1" applyAlignment="1">
      <alignment horizontal="center" vertical="center" shrinkToFit="1"/>
    </xf>
    <xf numFmtId="0" fontId="19" fillId="23" borderId="27" xfId="0" applyFont="1" applyFill="1" applyBorder="1" applyAlignment="1">
      <alignment horizontal="left" vertical="center" shrinkToFit="1"/>
    </xf>
    <xf numFmtId="0" fontId="37" fillId="23" borderId="29" xfId="0" applyFont="1" applyFill="1" applyBorder="1" applyAlignment="1">
      <alignment horizontal="left" vertical="center" shrinkToFit="1"/>
    </xf>
    <xf numFmtId="0" fontId="37" fillId="26" borderId="30" xfId="0" applyFont="1" applyFill="1" applyBorder="1" applyAlignment="1">
      <alignment horizontal="left" vertical="center" shrinkToFit="1"/>
    </xf>
    <xf numFmtId="0" fontId="19" fillId="23" borderId="43" xfId="0" applyFont="1" applyFill="1" applyBorder="1" applyAlignment="1">
      <alignment horizontal="left" vertical="center" shrinkToFit="1"/>
    </xf>
    <xf numFmtId="0" fontId="37" fillId="23" borderId="21" xfId="0" applyFont="1" applyFill="1" applyBorder="1" applyAlignment="1">
      <alignment horizontal="left" vertical="center" shrinkToFit="1"/>
    </xf>
    <xf numFmtId="0" fontId="19" fillId="23" borderId="37" xfId="0" applyFont="1" applyFill="1" applyBorder="1" applyAlignment="1">
      <alignment horizontal="left" vertical="center" shrinkToFit="1"/>
    </xf>
    <xf numFmtId="0" fontId="19" fillId="23" borderId="45" xfId="0" applyFont="1" applyFill="1" applyBorder="1" applyAlignment="1">
      <alignment horizontal="left" vertical="center" shrinkToFit="1"/>
    </xf>
    <xf numFmtId="0" fontId="30" fillId="23" borderId="21" xfId="0" applyFont="1" applyFill="1" applyBorder="1" applyAlignment="1">
      <alignment horizontal="center" vertical="center" wrapText="1"/>
    </xf>
    <xf numFmtId="0" fontId="30" fillId="23" borderId="14" xfId="0" applyFont="1" applyFill="1" applyBorder="1" applyAlignment="1">
      <alignment horizontal="center" vertical="center" wrapText="1"/>
    </xf>
    <xf numFmtId="0" fontId="30" fillId="23" borderId="24" xfId="0" applyFont="1" applyFill="1" applyBorder="1" applyAlignment="1">
      <alignment horizontal="center" vertical="center" wrapText="1"/>
    </xf>
    <xf numFmtId="0" fontId="30" fillId="23" borderId="15" xfId="0" applyFont="1" applyFill="1" applyBorder="1" applyAlignment="1">
      <alignment horizontal="center" vertical="center" wrapText="1"/>
    </xf>
    <xf numFmtId="0" fontId="55" fillId="36" borderId="14" xfId="0" applyFont="1" applyFill="1" applyBorder="1" applyAlignment="1">
      <alignment horizontal="center" vertical="center" shrinkToFit="1"/>
    </xf>
    <xf numFmtId="0" fontId="55" fillId="0" borderId="14" xfId="0" applyFont="1" applyFill="1" applyBorder="1" applyAlignment="1">
      <alignment vertical="center"/>
    </xf>
    <xf numFmtId="0" fontId="55" fillId="0" borderId="14" xfId="0" applyFont="1" applyFill="1" applyBorder="1" applyAlignment="1">
      <alignment horizontal="center" vertical="center"/>
    </xf>
    <xf numFmtId="0" fontId="37" fillId="26" borderId="44" xfId="0" applyFont="1" applyFill="1" applyBorder="1" applyAlignment="1">
      <alignment horizontal="left" vertical="center" shrinkToFit="1"/>
    </xf>
    <xf numFmtId="0" fontId="37" fillId="0" borderId="21" xfId="44" applyFont="1" applyFill="1" applyBorder="1" applyAlignment="1">
      <alignment horizontal="left" vertical="center" shrinkToFit="1"/>
    </xf>
    <xf numFmtId="0" fontId="71" fillId="36" borderId="21" xfId="0" applyFont="1" applyFill="1" applyBorder="1" applyAlignment="1">
      <alignment horizontal="left" vertical="center" shrinkToFit="1"/>
    </xf>
    <xf numFmtId="0" fontId="71" fillId="36" borderId="21" xfId="0" applyFont="1" applyFill="1" applyBorder="1" applyAlignment="1">
      <alignment horizontal="left" vertical="center"/>
    </xf>
    <xf numFmtId="0" fontId="53" fillId="0" borderId="21" xfId="44" applyFont="1" applyFill="1" applyBorder="1" applyAlignment="1">
      <alignment horizontal="left" vertical="center" shrinkToFit="1"/>
    </xf>
    <xf numFmtId="0" fontId="55" fillId="36" borderId="38" xfId="0" applyFont="1" applyFill="1" applyBorder="1" applyAlignment="1">
      <alignment horizontal="center" vertical="center" shrinkToFit="1"/>
    </xf>
    <xf numFmtId="0" fontId="55" fillId="0" borderId="24" xfId="0" applyFont="1" applyFill="1" applyBorder="1" applyAlignment="1">
      <alignment horizontal="center" vertical="center"/>
    </xf>
    <xf numFmtId="0" fontId="55" fillId="36" borderId="15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left" vertical="center"/>
    </xf>
    <xf numFmtId="0" fontId="37" fillId="23" borderId="48" xfId="0" applyFont="1" applyFill="1" applyBorder="1" applyAlignment="1">
      <alignment horizontal="left" vertical="center" shrinkToFit="1"/>
    </xf>
    <xf numFmtId="0" fontId="37" fillId="26" borderId="48" xfId="0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44" fillId="0" borderId="36" xfId="0" applyFont="1" applyFill="1" applyBorder="1" applyAlignment="1">
      <alignment horizontal="center" vertical="center" shrinkToFit="1"/>
    </xf>
    <xf numFmtId="0" fontId="52" fillId="0" borderId="47" xfId="0" applyFont="1" applyFill="1" applyBorder="1" applyAlignment="1">
      <alignment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176" fontId="28" fillId="0" borderId="18" xfId="0" applyNumberFormat="1" applyFont="1" applyFill="1" applyBorder="1" applyAlignment="1">
      <alignment horizontal="center" vertical="center" shrinkToFit="1"/>
    </xf>
    <xf numFmtId="0" fontId="37" fillId="26" borderId="44" xfId="19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left" vertical="center" wrapText="1" shrinkToFit="1"/>
    </xf>
    <xf numFmtId="0" fontId="19" fillId="23" borderId="20" xfId="0" applyNumberFormat="1" applyFont="1" applyFill="1" applyBorder="1" applyAlignment="1">
      <alignment vertical="center" shrinkToFit="1"/>
    </xf>
    <xf numFmtId="0" fontId="19" fillId="23" borderId="21" xfId="0" applyNumberFormat="1" applyFont="1" applyFill="1" applyBorder="1" applyAlignment="1">
      <alignment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24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shrinkToFit="1"/>
    </xf>
    <xf numFmtId="0" fontId="19" fillId="23" borderId="20" xfId="0" applyFont="1" applyFill="1" applyBorder="1" applyAlignment="1">
      <alignment horizontal="left" vertical="center" shrinkToFit="1"/>
    </xf>
    <xf numFmtId="0" fontId="19" fillId="23" borderId="21" xfId="0" applyFont="1" applyFill="1" applyBorder="1" applyAlignment="1">
      <alignment horizontal="left" vertical="center" shrinkToFit="1"/>
    </xf>
    <xf numFmtId="0" fontId="53" fillId="0" borderId="21" xfId="0" applyFont="1" applyFill="1" applyBorder="1" applyAlignment="1">
      <alignment horizontal="left" vertical="center"/>
    </xf>
    <xf numFmtId="0" fontId="37" fillId="26" borderId="99" xfId="19" applyFont="1" applyFill="1" applyBorder="1" applyAlignment="1">
      <alignment horizontal="left" vertical="center" shrinkToFit="1"/>
    </xf>
    <xf numFmtId="0" fontId="44" fillId="31" borderId="14" xfId="0" applyFont="1" applyFill="1" applyBorder="1" applyAlignment="1">
      <alignment horizontal="center" vertical="center" shrinkToFit="1"/>
    </xf>
    <xf numFmtId="0" fontId="44" fillId="31" borderId="15" xfId="0" applyFont="1" applyFill="1" applyBorder="1" applyAlignment="1">
      <alignment horizontal="center" vertical="center" shrinkToFit="1"/>
    </xf>
    <xf numFmtId="0" fontId="28" fillId="30" borderId="14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27" fillId="0" borderId="96" xfId="0" applyFont="1" applyFill="1" applyBorder="1" applyAlignment="1">
      <alignment horizontal="center" vertical="center" wrapText="1"/>
    </xf>
    <xf numFmtId="0" fontId="52" fillId="30" borderId="47" xfId="0" applyFont="1" applyFill="1" applyBorder="1" applyAlignment="1">
      <alignment vertical="center" shrinkToFit="1"/>
    </xf>
    <xf numFmtId="0" fontId="52" fillId="30" borderId="48" xfId="0" applyFont="1" applyFill="1" applyBorder="1" applyAlignment="1">
      <alignment vertical="center" shrinkToFit="1"/>
    </xf>
    <xf numFmtId="0" fontId="37" fillId="26" borderId="45" xfId="0" applyFont="1" applyFill="1" applyBorder="1" applyAlignment="1">
      <alignment horizontal="center" vertical="center" shrinkToFit="1"/>
    </xf>
    <xf numFmtId="0" fontId="37" fillId="28" borderId="43" xfId="0" applyFont="1" applyFill="1" applyBorder="1" applyAlignment="1">
      <alignment horizontal="left" vertical="center"/>
    </xf>
    <xf numFmtId="0" fontId="30" fillId="28" borderId="18" xfId="0" applyFont="1" applyFill="1" applyBorder="1" applyAlignment="1">
      <alignment horizontal="center" vertical="center"/>
    </xf>
    <xf numFmtId="0" fontId="30" fillId="28" borderId="38" xfId="0" applyFont="1" applyFill="1" applyBorder="1" applyAlignment="1">
      <alignment horizontal="center" vertical="center"/>
    </xf>
    <xf numFmtId="0" fontId="37" fillId="28" borderId="43" xfId="0" applyFont="1" applyFill="1" applyBorder="1" applyAlignment="1">
      <alignment vertical="center"/>
    </xf>
    <xf numFmtId="0" fontId="30" fillId="28" borderId="18" xfId="44" applyFont="1" applyFill="1" applyBorder="1" applyAlignment="1">
      <alignment horizontal="center" vertical="center" wrapText="1"/>
    </xf>
    <xf numFmtId="0" fontId="30" fillId="28" borderId="38" xfId="44" applyFont="1" applyFill="1" applyBorder="1" applyAlignment="1">
      <alignment horizontal="center" vertical="center" wrapText="1"/>
    </xf>
    <xf numFmtId="0" fontId="30" fillId="28" borderId="93" xfId="44" applyFont="1" applyFill="1" applyBorder="1" applyAlignment="1">
      <alignment horizontal="center" vertical="center" wrapText="1"/>
    </xf>
    <xf numFmtId="0" fontId="37" fillId="28" borderId="45" xfId="0" applyFont="1" applyFill="1" applyBorder="1" applyAlignment="1">
      <alignment vertical="center"/>
    </xf>
    <xf numFmtId="0" fontId="30" fillId="28" borderId="25" xfId="44" applyFont="1" applyFill="1" applyBorder="1" applyAlignment="1">
      <alignment horizontal="center" vertical="center" wrapText="1"/>
    </xf>
    <xf numFmtId="0" fontId="30" fillId="28" borderId="67" xfId="44" applyFont="1" applyFill="1" applyBorder="1" applyAlignment="1">
      <alignment horizontal="center" vertical="center" wrapText="1"/>
    </xf>
    <xf numFmtId="0" fontId="28" fillId="0" borderId="16" xfId="44" applyFont="1" applyFill="1" applyBorder="1" applyAlignment="1">
      <alignment horizontal="center" vertical="center" shrinkToFit="1"/>
    </xf>
    <xf numFmtId="0" fontId="28" fillId="0" borderId="23" xfId="44" applyFont="1" applyFill="1" applyBorder="1" applyAlignment="1">
      <alignment horizontal="center" vertical="center" shrinkToFit="1"/>
    </xf>
    <xf numFmtId="0" fontId="50" fillId="0" borderId="21" xfId="0" applyFont="1" applyFill="1" applyBorder="1" applyAlignment="1">
      <alignment horizontal="left" vertical="center" shrinkToFit="1"/>
    </xf>
    <xf numFmtId="0" fontId="28" fillId="0" borderId="14" xfId="44" applyFont="1" applyFill="1" applyBorder="1" applyAlignment="1">
      <alignment horizontal="center" vertical="center" shrinkToFit="1"/>
    </xf>
    <xf numFmtId="0" fontId="28" fillId="0" borderId="24" xfId="44" applyFont="1" applyFill="1" applyBorder="1" applyAlignment="1">
      <alignment horizontal="center" vertical="center" shrinkToFit="1"/>
    </xf>
    <xf numFmtId="0" fontId="19" fillId="0" borderId="37" xfId="44" applyFont="1" applyFill="1" applyBorder="1" applyAlignment="1">
      <alignment vertical="center" shrinkToFit="1"/>
    </xf>
    <xf numFmtId="0" fontId="50" fillId="0" borderId="21" xfId="0" applyFont="1" applyFill="1" applyBorder="1" applyAlignment="1">
      <alignment vertical="center" shrinkToFit="1"/>
    </xf>
    <xf numFmtId="0" fontId="19" fillId="0" borderId="44" xfId="0" applyFont="1" applyFill="1" applyBorder="1" applyAlignment="1">
      <alignment horizontal="left" vertical="center" shrinkToFit="1"/>
    </xf>
    <xf numFmtId="0" fontId="44" fillId="0" borderId="14" xfId="0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/>
    </xf>
    <xf numFmtId="0" fontId="38" fillId="0" borderId="0" xfId="0" applyFont="1" applyFill="1"/>
    <xf numFmtId="0" fontId="49" fillId="23" borderId="0" xfId="0" applyFont="1" applyFill="1"/>
    <xf numFmtId="0" fontId="49" fillId="0" borderId="14" xfId="0" applyFont="1" applyFill="1" applyBorder="1" applyAlignment="1">
      <alignment horizontal="center" vertical="center" shrinkToFit="1"/>
    </xf>
    <xf numFmtId="0" fontId="77" fillId="0" borderId="14" xfId="0" applyNumberFormat="1" applyFont="1" applyFill="1" applyBorder="1" applyAlignment="1">
      <alignment horizontal="left" vertical="center" shrinkToFit="1"/>
    </xf>
    <xf numFmtId="176" fontId="49" fillId="0" borderId="14" xfId="0" applyNumberFormat="1" applyFont="1" applyFill="1" applyBorder="1" applyAlignment="1">
      <alignment horizontal="center" vertical="center" shrinkToFit="1"/>
    </xf>
    <xf numFmtId="0" fontId="79" fillId="0" borderId="14" xfId="0" applyNumberFormat="1" applyFont="1" applyFill="1" applyBorder="1" applyAlignment="1">
      <alignment horizontal="left" vertical="center" shrinkToFit="1"/>
    </xf>
    <xf numFmtId="0" fontId="49" fillId="0" borderId="0" xfId="0" applyFont="1" applyFill="1" applyAlignment="1">
      <alignment vertical="center" shrinkToFit="1"/>
    </xf>
    <xf numFmtId="0" fontId="80" fillId="0" borderId="14" xfId="0" applyFont="1" applyFill="1" applyBorder="1" applyAlignment="1">
      <alignment horizontal="center" vertical="center" shrinkToFit="1"/>
    </xf>
    <xf numFmtId="0" fontId="49" fillId="0" borderId="0" xfId="0" applyFont="1" applyAlignment="1">
      <alignment vertical="center" shrinkToFit="1"/>
    </xf>
    <xf numFmtId="0" fontId="81" fillId="0" borderId="14" xfId="0" applyFont="1" applyFill="1" applyBorder="1" applyAlignment="1">
      <alignment horizontal="left" vertical="center" shrinkToFit="1"/>
    </xf>
    <xf numFmtId="176" fontId="83" fillId="0" borderId="14" xfId="0" applyNumberFormat="1" applyFont="1" applyFill="1" applyBorder="1" applyAlignment="1">
      <alignment horizontal="center" vertical="center" shrinkToFit="1"/>
    </xf>
    <xf numFmtId="0" fontId="83" fillId="0" borderId="14" xfId="0" applyFont="1" applyFill="1" applyBorder="1" applyAlignment="1">
      <alignment horizontal="center" vertical="center" shrinkToFit="1"/>
    </xf>
    <xf numFmtId="0" fontId="83" fillId="0" borderId="0" xfId="0" applyFont="1" applyAlignment="1">
      <alignment horizontal="center" vertical="center"/>
    </xf>
    <xf numFmtId="0" fontId="81" fillId="26" borderId="14" xfId="0" applyFont="1" applyFill="1" applyBorder="1" applyAlignment="1">
      <alignment horizontal="left" vertical="center" shrinkToFit="1"/>
    </xf>
    <xf numFmtId="0" fontId="77" fillId="0" borderId="14" xfId="0" applyNumberFormat="1" applyFont="1" applyBorder="1" applyAlignment="1">
      <alignment horizontal="left" vertical="center" shrinkToFit="1"/>
    </xf>
    <xf numFmtId="0" fontId="83" fillId="0" borderId="0" xfId="0" applyFont="1" applyFill="1" applyAlignment="1">
      <alignment horizontal="center" vertical="center"/>
    </xf>
    <xf numFmtId="0" fontId="77" fillId="0" borderId="14" xfId="19" applyFont="1" applyFill="1" applyBorder="1" applyAlignment="1">
      <alignment horizontal="left" vertical="center" shrinkToFit="1"/>
    </xf>
    <xf numFmtId="176" fontId="49" fillId="0" borderId="14" xfId="19" applyNumberFormat="1" applyFont="1" applyFill="1" applyBorder="1" applyAlignment="1">
      <alignment horizontal="center" vertical="center" shrinkToFit="1"/>
    </xf>
    <xf numFmtId="0" fontId="49" fillId="0" borderId="14" xfId="19" applyFont="1" applyFill="1" applyBorder="1" applyAlignment="1">
      <alignment horizontal="center" vertical="center" shrinkToFit="1"/>
    </xf>
    <xf numFmtId="0" fontId="77" fillId="0" borderId="14" xfId="0" applyFont="1" applyFill="1" applyBorder="1" applyAlignment="1">
      <alignment horizontal="left" vertical="center" shrinkToFit="1"/>
    </xf>
    <xf numFmtId="0" fontId="38" fillId="0" borderId="0" xfId="19" applyFont="1" applyFill="1" applyBorder="1" applyAlignment="1">
      <alignment vertical="center"/>
    </xf>
    <xf numFmtId="0" fontId="84" fillId="26" borderId="14" xfId="19" applyFont="1" applyFill="1" applyBorder="1" applyAlignment="1">
      <alignment horizontal="left" vertical="center" shrinkToFit="1"/>
    </xf>
    <xf numFmtId="0" fontId="83" fillId="0" borderId="0" xfId="19" applyFont="1" applyFill="1" applyBorder="1" applyAlignment="1">
      <alignment horizontal="center" vertical="center"/>
    </xf>
    <xf numFmtId="0" fontId="85" fillId="0" borderId="122" xfId="0" applyFont="1" applyFill="1" applyBorder="1" applyAlignment="1">
      <alignment horizontal="left" vertical="center" shrinkToFit="1"/>
    </xf>
    <xf numFmtId="0" fontId="85" fillId="0" borderId="12" xfId="0" applyFont="1" applyFill="1" applyBorder="1" applyAlignment="1">
      <alignment horizontal="center" vertical="center" shrinkToFit="1"/>
    </xf>
    <xf numFmtId="176" fontId="85" fillId="0" borderId="12" xfId="0" applyNumberFormat="1" applyFont="1" applyFill="1" applyBorder="1" applyAlignment="1">
      <alignment vertical="center" shrinkToFit="1"/>
    </xf>
    <xf numFmtId="0" fontId="85" fillId="0" borderId="12" xfId="0" applyFont="1" applyFill="1" applyBorder="1" applyAlignment="1">
      <alignment horizontal="left" vertical="center" shrinkToFit="1"/>
    </xf>
    <xf numFmtId="0" fontId="85" fillId="0" borderId="13" xfId="0" applyFont="1" applyFill="1" applyBorder="1" applyAlignment="1">
      <alignment horizontal="center" vertical="center" shrinkToFit="1"/>
    </xf>
    <xf numFmtId="0" fontId="77" fillId="0" borderId="0" xfId="47" applyFont="1" applyFill="1">
      <alignment vertical="center"/>
    </xf>
    <xf numFmtId="0" fontId="85" fillId="0" borderId="47" xfId="0" applyFont="1" applyFill="1" applyBorder="1" applyAlignment="1">
      <alignment horizontal="left" vertical="center" shrinkToFit="1"/>
    </xf>
    <xf numFmtId="0" fontId="77" fillId="23" borderId="14" xfId="47" applyFont="1" applyFill="1" applyBorder="1" applyAlignment="1">
      <alignment horizontal="center" vertical="center" wrapText="1"/>
    </xf>
    <xf numFmtId="176" fontId="85" fillId="0" borderId="14" xfId="0" applyNumberFormat="1" applyFont="1" applyFill="1" applyBorder="1" applyAlignment="1">
      <alignment vertical="center" shrinkToFit="1"/>
    </xf>
    <xf numFmtId="0" fontId="85" fillId="0" borderId="14" xfId="0" applyFont="1" applyFill="1" applyBorder="1" applyAlignment="1">
      <alignment horizontal="left" vertical="center" shrinkToFit="1"/>
    </xf>
    <xf numFmtId="0" fontId="85" fillId="0" borderId="14" xfId="0" applyFont="1" applyFill="1" applyBorder="1" applyAlignment="1">
      <alignment horizontal="center" vertical="center" shrinkToFit="1"/>
    </xf>
    <xf numFmtId="0" fontId="85" fillId="0" borderId="15" xfId="0" applyFont="1" applyFill="1" applyBorder="1" applyAlignment="1">
      <alignment horizontal="center" vertical="center" shrinkToFit="1"/>
    </xf>
    <xf numFmtId="0" fontId="85" fillId="0" borderId="125" xfId="0" applyFont="1" applyFill="1" applyBorder="1" applyAlignment="1">
      <alignment vertical="center" shrinkToFit="1"/>
    </xf>
    <xf numFmtId="0" fontId="77" fillId="31" borderId="14" xfId="0" applyFont="1" applyFill="1" applyBorder="1" applyAlignment="1">
      <alignment horizontal="left" vertical="center" shrinkToFit="1"/>
    </xf>
    <xf numFmtId="0" fontId="49" fillId="31" borderId="1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14" xfId="48" applyFont="1" applyFill="1" applyBorder="1" applyAlignment="1">
      <alignment horizontal="center" vertical="center" shrinkToFit="1"/>
    </xf>
    <xf numFmtId="0" fontId="87" fillId="27" borderId="14" xfId="44" applyFont="1" applyFill="1" applyBorder="1" applyAlignment="1">
      <alignment horizontal="left" vertical="center" shrinkToFit="1"/>
    </xf>
    <xf numFmtId="0" fontId="83" fillId="27" borderId="14" xfId="44" applyFont="1" applyFill="1" applyBorder="1" applyAlignment="1">
      <alignment horizontal="center" vertical="center" shrinkToFit="1"/>
    </xf>
    <xf numFmtId="0" fontId="83" fillId="27" borderId="0" xfId="0" applyFont="1" applyFill="1" applyBorder="1" applyAlignment="1">
      <alignment horizontal="center" vertical="center" shrinkToFit="1"/>
    </xf>
    <xf numFmtId="0" fontId="87" fillId="25" borderId="14" xfId="0" applyFont="1" applyFill="1" applyBorder="1" applyAlignment="1">
      <alignment horizontal="left" vertical="center" shrinkToFit="1"/>
    </xf>
    <xf numFmtId="0" fontId="83" fillId="27" borderId="0" xfId="0" applyFont="1" applyFill="1" applyBorder="1" applyAlignment="1">
      <alignment horizontal="center" vertical="center"/>
    </xf>
    <xf numFmtId="0" fontId="85" fillId="31" borderId="14" xfId="0" applyFont="1" applyFill="1" applyBorder="1" applyAlignment="1">
      <alignment horizontal="left" vertical="center" shrinkToFit="1"/>
    </xf>
    <xf numFmtId="0" fontId="89" fillId="31" borderId="14" xfId="44" applyFont="1" applyFill="1" applyBorder="1" applyAlignment="1">
      <alignment horizontal="center" vertical="center" wrapText="1"/>
    </xf>
    <xf numFmtId="0" fontId="90" fillId="23" borderId="0" xfId="47" applyFont="1" applyFill="1">
      <alignment vertical="center"/>
    </xf>
    <xf numFmtId="0" fontId="89" fillId="31" borderId="14" xfId="0" applyFont="1" applyFill="1" applyBorder="1" applyAlignment="1">
      <alignment horizontal="center" vertical="center"/>
    </xf>
    <xf numFmtId="0" fontId="26" fillId="23" borderId="0" xfId="47" applyFont="1" applyFill="1">
      <alignment vertical="center"/>
    </xf>
    <xf numFmtId="0" fontId="85" fillId="31" borderId="14" xfId="44" applyFont="1" applyFill="1" applyBorder="1" applyAlignment="1">
      <alignment horizontal="left" vertical="center" shrinkToFit="1"/>
    </xf>
    <xf numFmtId="0" fontId="89" fillId="31" borderId="14" xfId="0" applyFont="1" applyFill="1" applyBorder="1" applyAlignment="1">
      <alignment horizontal="center" vertical="center" shrinkToFit="1"/>
    </xf>
    <xf numFmtId="0" fontId="87" fillId="26" borderId="25" xfId="47" applyFont="1" applyFill="1" applyBorder="1" applyAlignment="1">
      <alignment horizontal="left" vertical="top" shrinkToFit="1"/>
    </xf>
    <xf numFmtId="0" fontId="77" fillId="23" borderId="0" xfId="0" applyFont="1" applyFill="1" applyAlignment="1">
      <alignment vertical="center"/>
    </xf>
    <xf numFmtId="0" fontId="91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 shrinkToFit="1"/>
    </xf>
    <xf numFmtId="0" fontId="49" fillId="0" borderId="0" xfId="0" applyFont="1" applyAlignment="1">
      <alignment horizontal="center" vertical="center"/>
    </xf>
    <xf numFmtId="0" fontId="77" fillId="0" borderId="0" xfId="0" applyFont="1"/>
    <xf numFmtId="0" fontId="38" fillId="0" borderId="0" xfId="0" applyFont="1"/>
    <xf numFmtId="0" fontId="89" fillId="31" borderId="25" xfId="44" applyFont="1" applyFill="1" applyBorder="1" applyAlignment="1">
      <alignment horizontal="center" vertical="center" wrapText="1"/>
    </xf>
    <xf numFmtId="0" fontId="85" fillId="31" borderId="25" xfId="0" applyFont="1" applyFill="1" applyBorder="1" applyAlignment="1">
      <alignment horizontal="left" vertical="center" shrinkToFit="1"/>
    </xf>
    <xf numFmtId="0" fontId="19" fillId="0" borderId="0" xfId="0" applyFont="1" applyFill="1" applyAlignment="1">
      <alignment horizontal="left" vertical="center" shrinkToFi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0" xfId="19" applyFont="1" applyFill="1" applyBorder="1" applyAlignment="1">
      <alignment horizontal="left" vertical="center" wrapText="1" shrinkToFit="1"/>
    </xf>
    <xf numFmtId="0" fontId="22" fillId="0" borderId="0" xfId="0" applyFont="1" applyFill="1" applyAlignment="1">
      <alignment horizontal="left" vertical="center"/>
    </xf>
    <xf numFmtId="0" fontId="37" fillId="0" borderId="45" xfId="0" applyFont="1" applyFill="1" applyBorder="1" applyAlignment="1">
      <alignment horizontal="left" vertical="center" shrinkToFit="1"/>
    </xf>
    <xf numFmtId="0" fontId="85" fillId="0" borderId="81" xfId="0" applyFont="1" applyFill="1" applyBorder="1" applyAlignment="1">
      <alignment vertical="center"/>
    </xf>
    <xf numFmtId="0" fontId="77" fillId="23" borderId="81" xfId="0" applyFont="1" applyFill="1" applyBorder="1" applyAlignment="1">
      <alignment vertical="center"/>
    </xf>
    <xf numFmtId="0" fontId="85" fillId="0" borderId="0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77" fillId="23" borderId="0" xfId="0" applyFont="1" applyFill="1" applyBorder="1" applyAlignment="1">
      <alignment vertical="center"/>
    </xf>
    <xf numFmtId="0" fontId="85" fillId="0" borderId="0" xfId="0" applyFont="1" applyFill="1" applyAlignment="1">
      <alignment horizontal="center" vertical="center"/>
    </xf>
    <xf numFmtId="0" fontId="85" fillId="0" borderId="0" xfId="0" applyFont="1" applyFill="1" applyAlignment="1">
      <alignment vertical="center"/>
    </xf>
    <xf numFmtId="0" fontId="77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left" vertical="top" wrapText="1" shrinkToFit="1"/>
    </xf>
    <xf numFmtId="0" fontId="27" fillId="0" borderId="92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0" applyNumberFormat="1" applyFont="1" applyFill="1" applyAlignment="1">
      <alignment horizontal="left" vertical="center" wrapText="1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59" fillId="37" borderId="52" xfId="0" applyFont="1" applyFill="1" applyBorder="1" applyAlignment="1">
      <alignment horizontal="left" vertical="center" wrapText="1"/>
    </xf>
    <xf numFmtId="0" fontId="59" fillId="37" borderId="30" xfId="0" applyFont="1" applyFill="1" applyBorder="1" applyAlignment="1">
      <alignment horizontal="left" vertical="center" wrapText="1"/>
    </xf>
    <xf numFmtId="0" fontId="59" fillId="37" borderId="63" xfId="0" applyFont="1" applyFill="1" applyBorder="1" applyAlignment="1">
      <alignment horizontal="left" vertical="center" wrapText="1"/>
    </xf>
    <xf numFmtId="0" fontId="31" fillId="26" borderId="36" xfId="0" applyFont="1" applyFill="1" applyBorder="1" applyAlignment="1">
      <alignment horizontal="center" vertical="center" wrapText="1"/>
    </xf>
    <xf numFmtId="0" fontId="31" fillId="26" borderId="29" xfId="0" applyFont="1" applyFill="1" applyBorder="1" applyAlignment="1">
      <alignment horizontal="center" vertical="center" wrapText="1"/>
    </xf>
    <xf numFmtId="0" fontId="31" fillId="26" borderId="70" xfId="0" applyFont="1" applyFill="1" applyBorder="1" applyAlignment="1">
      <alignment horizontal="center" vertical="center" wrapText="1"/>
    </xf>
    <xf numFmtId="0" fontId="31" fillId="26" borderId="62" xfId="0" applyFont="1" applyFill="1" applyBorder="1" applyAlignment="1">
      <alignment horizontal="center" vertical="center" wrapText="1"/>
    </xf>
    <xf numFmtId="0" fontId="31" fillId="26" borderId="30" xfId="0" applyFont="1" applyFill="1" applyBorder="1" applyAlignment="1">
      <alignment horizontal="center" vertical="center" wrapText="1"/>
    </xf>
    <xf numFmtId="0" fontId="31" fillId="26" borderId="63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65" fillId="37" borderId="82" xfId="0" applyFont="1" applyFill="1" applyBorder="1" applyAlignment="1">
      <alignment horizontal="left" vertical="center" wrapText="1"/>
    </xf>
    <xf numFmtId="0" fontId="65" fillId="37" borderId="39" xfId="0" applyFont="1" applyFill="1" applyBorder="1" applyAlignment="1">
      <alignment horizontal="left" vertical="center" wrapText="1"/>
    </xf>
    <xf numFmtId="0" fontId="65" fillId="37" borderId="79" xfId="0" applyFont="1" applyFill="1" applyBorder="1" applyAlignment="1">
      <alignment horizontal="left" vertical="center" wrapText="1"/>
    </xf>
    <xf numFmtId="0" fontId="27" fillId="0" borderId="65" xfId="19" applyFont="1" applyFill="1" applyBorder="1" applyAlignment="1">
      <alignment horizontal="center" vertical="center" wrapText="1"/>
    </xf>
    <xf numFmtId="0" fontId="27" fillId="0" borderId="64" xfId="19" applyFont="1" applyFill="1" applyBorder="1" applyAlignment="1">
      <alignment horizontal="center" vertical="center" wrapText="1"/>
    </xf>
    <xf numFmtId="0" fontId="27" fillId="0" borderId="66" xfId="19" applyFont="1" applyFill="1" applyBorder="1" applyAlignment="1">
      <alignment horizontal="center" vertical="center" wrapText="1"/>
    </xf>
    <xf numFmtId="176" fontId="31" fillId="26" borderId="62" xfId="19" applyNumberFormat="1" applyFont="1" applyFill="1" applyBorder="1" applyAlignment="1">
      <alignment horizontal="center" vertical="center" wrapText="1"/>
    </xf>
    <xf numFmtId="176" fontId="31" fillId="26" borderId="30" xfId="19" applyNumberFormat="1" applyFont="1" applyFill="1" applyBorder="1" applyAlignment="1">
      <alignment horizontal="center" vertical="center" wrapText="1"/>
    </xf>
    <xf numFmtId="176" fontId="31" fillId="26" borderId="63" xfId="19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shrinkToFit="1"/>
    </xf>
    <xf numFmtId="0" fontId="43" fillId="23" borderId="0" xfId="0" applyFont="1" applyFill="1" applyBorder="1" applyAlignment="1">
      <alignment horizontal="right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31" fillId="26" borderId="86" xfId="0" applyFont="1" applyFill="1" applyBorder="1" applyAlignment="1">
      <alignment horizontal="center" vertical="center" shrinkToFit="1"/>
    </xf>
    <xf numFmtId="0" fontId="31" fillId="26" borderId="87" xfId="0" applyFont="1" applyFill="1" applyBorder="1" applyAlignment="1">
      <alignment horizontal="center" vertical="center" shrinkToFit="1"/>
    </xf>
    <xf numFmtId="0" fontId="31" fillId="26" borderId="8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89" xfId="0" applyFont="1" applyFill="1" applyBorder="1" applyAlignment="1">
      <alignment horizontal="left" vertical="center" shrinkToFit="1"/>
    </xf>
    <xf numFmtId="0" fontId="27" fillId="0" borderId="12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shrinkToFit="1"/>
    </xf>
    <xf numFmtId="0" fontId="31" fillId="0" borderId="34" xfId="0" applyFont="1" applyBorder="1" applyAlignment="1">
      <alignment horizontal="center" vertical="center" shrinkToFit="1"/>
    </xf>
    <xf numFmtId="0" fontId="31" fillId="0" borderId="110" xfId="0" applyFont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7" fillId="0" borderId="120" xfId="19" applyFont="1" applyFill="1" applyBorder="1" applyAlignment="1">
      <alignment horizontal="center" vertical="center" wrapText="1"/>
    </xf>
    <xf numFmtId="0" fontId="30" fillId="0" borderId="33" xfId="19" applyFont="1" applyBorder="1" applyAlignment="1">
      <alignment horizontal="center" vertical="center" shrinkToFit="1"/>
    </xf>
    <xf numFmtId="0" fontId="30" fillId="0" borderId="34" xfId="19" applyFont="1" applyBorder="1" applyAlignment="1">
      <alignment horizontal="center" vertical="center" shrinkToFit="1"/>
    </xf>
    <xf numFmtId="0" fontId="30" fillId="0" borderId="110" xfId="19" applyFont="1" applyBorder="1" applyAlignment="1">
      <alignment horizontal="center" vertical="center" shrinkToFit="1"/>
    </xf>
    <xf numFmtId="0" fontId="31" fillId="26" borderId="62" xfId="19" applyFont="1" applyFill="1" applyBorder="1" applyAlignment="1">
      <alignment horizontal="center" vertical="center" shrinkToFit="1"/>
    </xf>
    <xf numFmtId="0" fontId="31" fillId="26" borderId="30" xfId="19" applyFont="1" applyFill="1" applyBorder="1" applyAlignment="1">
      <alignment horizontal="center" vertical="center" shrinkToFit="1"/>
    </xf>
    <xf numFmtId="0" fontId="31" fillId="26" borderId="63" xfId="19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left" vertical="center" wrapText="1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 wrapText="1" shrinkToFit="1"/>
    </xf>
    <xf numFmtId="0" fontId="30" fillId="0" borderId="33" xfId="0" applyFont="1" applyBorder="1" applyAlignment="1">
      <alignment horizontal="center" vertical="center" shrinkToFit="1"/>
    </xf>
    <xf numFmtId="0" fontId="30" fillId="0" borderId="34" xfId="0" applyFont="1" applyBorder="1" applyAlignment="1">
      <alignment horizontal="center" vertical="center" shrinkToFit="1"/>
    </xf>
    <xf numFmtId="0" fontId="30" fillId="0" borderId="110" xfId="0" applyFont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 wrapText="1" shrinkToFit="1"/>
    </xf>
    <xf numFmtId="0" fontId="19" fillId="0" borderId="0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27" fillId="0" borderId="72" xfId="0" applyFont="1" applyFill="1" applyBorder="1" applyAlignment="1">
      <alignment horizontal="center" vertical="center" wrapText="1"/>
    </xf>
    <xf numFmtId="0" fontId="27" fillId="0" borderId="73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109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left" vertical="center"/>
    </xf>
    <xf numFmtId="0" fontId="19" fillId="0" borderId="69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top" shrinkToFi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77" xfId="0" applyFont="1" applyFill="1" applyBorder="1" applyAlignment="1">
      <alignment horizontal="center" vertical="center" wrapText="1"/>
    </xf>
    <xf numFmtId="0" fontId="27" fillId="0" borderId="78" xfId="0" applyFont="1" applyFill="1" applyBorder="1" applyAlignment="1">
      <alignment horizontal="center" vertical="center" wrapText="1"/>
    </xf>
    <xf numFmtId="0" fontId="27" fillId="0" borderId="98" xfId="0" applyFont="1" applyFill="1" applyBorder="1" applyAlignment="1">
      <alignment horizontal="center" vertical="center" wrapText="1"/>
    </xf>
    <xf numFmtId="0" fontId="27" fillId="0" borderId="0" xfId="19" applyFont="1" applyFill="1" applyBorder="1" applyAlignment="1">
      <alignment horizontal="left" vertical="center" wrapText="1" shrinkToFit="1"/>
    </xf>
    <xf numFmtId="0" fontId="27" fillId="0" borderId="72" xfId="19" applyFont="1" applyFill="1" applyBorder="1" applyAlignment="1">
      <alignment horizontal="center" vertical="center" wrapText="1"/>
    </xf>
    <xf numFmtId="0" fontId="27" fillId="0" borderId="73" xfId="19" applyFont="1" applyFill="1" applyBorder="1" applyAlignment="1">
      <alignment horizontal="center" vertical="center" wrapText="1"/>
    </xf>
    <xf numFmtId="0" fontId="27" fillId="0" borderId="74" xfId="19" applyFont="1" applyFill="1" applyBorder="1" applyAlignment="1">
      <alignment horizontal="center" vertical="center" wrapText="1"/>
    </xf>
    <xf numFmtId="0" fontId="65" fillId="37" borderId="114" xfId="0" applyFont="1" applyFill="1" applyBorder="1" applyAlignment="1">
      <alignment horizontal="left" vertical="center" wrapText="1"/>
    </xf>
    <xf numFmtId="0" fontId="27" fillId="0" borderId="72" xfId="0" applyFont="1" applyFill="1" applyBorder="1" applyAlignment="1">
      <alignment horizontal="left" vertical="center" wrapText="1" shrinkToFit="1"/>
    </xf>
    <xf numFmtId="0" fontId="27" fillId="0" borderId="73" xfId="0" applyFont="1" applyFill="1" applyBorder="1" applyAlignment="1">
      <alignment horizontal="left" vertical="center" wrapText="1" shrinkToFit="1"/>
    </xf>
    <xf numFmtId="0" fontId="27" fillId="0" borderId="97" xfId="0" applyFont="1" applyFill="1" applyBorder="1" applyAlignment="1">
      <alignment horizontal="left" vertical="center" wrapText="1" shrinkToFit="1"/>
    </xf>
    <xf numFmtId="0" fontId="45" fillId="0" borderId="33" xfId="0" applyFont="1" applyFill="1" applyBorder="1" applyAlignment="1">
      <alignment horizontal="center" vertical="center" wrapText="1" shrinkToFit="1"/>
    </xf>
    <xf numFmtId="0" fontId="45" fillId="0" borderId="34" xfId="0" applyFont="1" applyFill="1" applyBorder="1" applyAlignment="1">
      <alignment horizontal="center" vertical="center" wrapText="1" shrinkToFit="1"/>
    </xf>
    <xf numFmtId="0" fontId="45" fillId="0" borderId="110" xfId="0" applyFont="1" applyFill="1" applyBorder="1" applyAlignment="1">
      <alignment horizontal="center" vertical="center" wrapText="1" shrinkToFit="1"/>
    </xf>
    <xf numFmtId="0" fontId="31" fillId="26" borderId="46" xfId="0" applyFont="1" applyFill="1" applyBorder="1" applyAlignment="1">
      <alignment horizontal="center" vertical="center" wrapText="1"/>
    </xf>
    <xf numFmtId="0" fontId="31" fillId="26" borderId="58" xfId="0" applyFont="1" applyFill="1" applyBorder="1" applyAlignment="1">
      <alignment horizontal="center" vertical="center" wrapText="1"/>
    </xf>
    <xf numFmtId="0" fontId="27" fillId="0" borderId="102" xfId="0" applyFont="1" applyFill="1" applyBorder="1" applyAlignment="1">
      <alignment horizontal="left" vertical="center" wrapText="1" shrinkToFit="1"/>
    </xf>
    <xf numFmtId="0" fontId="27" fillId="0" borderId="74" xfId="0" applyFont="1" applyFill="1" applyBorder="1" applyAlignment="1">
      <alignment horizontal="left" vertical="center" wrapText="1" shrinkToFit="1"/>
    </xf>
    <xf numFmtId="0" fontId="45" fillId="0" borderId="62" xfId="0" applyFont="1" applyFill="1" applyBorder="1" applyAlignment="1">
      <alignment horizontal="center" vertical="center" wrapText="1" shrinkToFit="1"/>
    </xf>
    <xf numFmtId="0" fontId="45" fillId="0" borderId="30" xfId="0" applyFont="1" applyFill="1" applyBorder="1" applyAlignment="1">
      <alignment horizontal="center" vertical="center" wrapText="1" shrinkToFit="1"/>
    </xf>
    <xf numFmtId="0" fontId="45" fillId="0" borderId="63" xfId="0" applyFont="1" applyFill="1" applyBorder="1" applyAlignment="1">
      <alignment horizontal="center" vertical="center" wrapText="1" shrinkToFit="1"/>
    </xf>
    <xf numFmtId="0" fontId="19" fillId="23" borderId="20" xfId="0" applyNumberFormat="1" applyFont="1" applyFill="1" applyBorder="1" applyAlignment="1">
      <alignment horizontal="center" vertical="center" shrinkToFit="1"/>
    </xf>
    <xf numFmtId="0" fontId="19" fillId="23" borderId="21" xfId="0" applyNumberFormat="1" applyFont="1" applyFill="1" applyBorder="1" applyAlignment="1">
      <alignment horizontal="center" vertical="center" shrinkToFit="1"/>
    </xf>
    <xf numFmtId="0" fontId="19" fillId="23" borderId="32" xfId="0" applyNumberFormat="1" applyFont="1" applyFill="1" applyBorder="1" applyAlignment="1">
      <alignment horizontal="center" vertical="center" shrinkToFit="1"/>
    </xf>
    <xf numFmtId="0" fontId="28" fillId="23" borderId="12" xfId="0" applyFont="1" applyFill="1" applyBorder="1" applyAlignment="1">
      <alignment horizontal="center" vertical="center" wrapText="1"/>
    </xf>
    <xf numFmtId="0" fontId="28" fillId="23" borderId="22" xfId="0" applyFont="1" applyFill="1" applyBorder="1" applyAlignment="1">
      <alignment horizontal="center" vertical="center" wrapTex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24" xfId="0" applyFont="1" applyFill="1" applyBorder="1" applyAlignment="1">
      <alignment horizontal="center" vertical="center" wrapText="1"/>
    </xf>
    <xf numFmtId="0" fontId="31" fillId="26" borderId="36" xfId="0" applyFont="1" applyFill="1" applyBorder="1" applyAlignment="1">
      <alignment horizontal="center" vertical="center" shrinkToFit="1"/>
    </xf>
    <xf numFmtId="0" fontId="31" fillId="26" borderId="29" xfId="0" applyFont="1" applyFill="1" applyBorder="1" applyAlignment="1">
      <alignment horizontal="center" vertical="center" shrinkToFit="1"/>
    </xf>
    <xf numFmtId="0" fontId="31" fillId="26" borderId="70" xfId="0" applyFont="1" applyFill="1" applyBorder="1" applyAlignment="1">
      <alignment horizontal="center" vertical="center" shrinkToFit="1"/>
    </xf>
    <xf numFmtId="0" fontId="31" fillId="0" borderId="33" xfId="45" applyFont="1" applyFill="1" applyBorder="1" applyAlignment="1">
      <alignment horizontal="center" vertical="center" shrinkToFit="1"/>
    </xf>
    <xf numFmtId="0" fontId="31" fillId="0" borderId="34" xfId="45" applyFont="1" applyFill="1" applyBorder="1" applyAlignment="1">
      <alignment horizontal="center" vertical="center" shrinkToFit="1"/>
    </xf>
    <xf numFmtId="0" fontId="31" fillId="0" borderId="110" xfId="45" applyFont="1" applyFill="1" applyBorder="1" applyAlignment="1">
      <alignment horizontal="center" vertical="center" shrinkToFit="1"/>
    </xf>
    <xf numFmtId="0" fontId="31" fillId="26" borderId="46" xfId="45" applyFont="1" applyFill="1" applyBorder="1" applyAlignment="1">
      <alignment horizontal="center" vertical="center" shrinkToFit="1"/>
    </xf>
    <xf numFmtId="0" fontId="31" fillId="26" borderId="58" xfId="45" applyFont="1" applyFill="1" applyBorder="1" applyAlignment="1">
      <alignment horizontal="center" vertical="center" shrinkToFit="1"/>
    </xf>
    <xf numFmtId="0" fontId="43" fillId="23" borderId="0" xfId="0" applyFont="1" applyFill="1" applyBorder="1" applyAlignment="1">
      <alignment horizontal="right" vertical="center" shrinkToFit="1"/>
    </xf>
    <xf numFmtId="0" fontId="33" fillId="0" borderId="0" xfId="0" applyFont="1" applyBorder="1" applyAlignment="1">
      <alignment horizontal="center" vertical="top" shrinkToFit="1"/>
    </xf>
    <xf numFmtId="0" fontId="35" fillId="0" borderId="0" xfId="0" applyFont="1" applyBorder="1" applyAlignment="1">
      <alignment horizontal="center" vertical="top" shrinkToFit="1"/>
    </xf>
    <xf numFmtId="0" fontId="27" fillId="23" borderId="76" xfId="0" applyFont="1" applyFill="1" applyBorder="1" applyAlignment="1">
      <alignment horizontal="center" vertical="center" wrapText="1"/>
    </xf>
    <xf numFmtId="0" fontId="27" fillId="23" borderId="77" xfId="0" applyFont="1" applyFill="1" applyBorder="1" applyAlignment="1">
      <alignment horizontal="center" vertical="center" wrapText="1"/>
    </xf>
    <xf numFmtId="0" fontId="27" fillId="23" borderId="78" xfId="0" applyFont="1" applyFill="1" applyBorder="1" applyAlignment="1">
      <alignment horizontal="center" vertical="center" wrapText="1"/>
    </xf>
    <xf numFmtId="0" fontId="28" fillId="23" borderId="13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19" fillId="0" borderId="0" xfId="19" applyFont="1" applyFill="1" applyBorder="1" applyAlignment="1">
      <alignment horizontal="left" vertical="top" wrapText="1" shrinkToFit="1"/>
    </xf>
    <xf numFmtId="0" fontId="19" fillId="0" borderId="89" xfId="45" applyFont="1" applyFill="1" applyBorder="1" applyAlignment="1">
      <alignment vertical="center" wrapText="1" shrinkToFit="1"/>
    </xf>
    <xf numFmtId="0" fontId="19" fillId="0" borderId="0" xfId="45" applyFont="1" applyFill="1" applyBorder="1" applyAlignment="1">
      <alignment vertical="center" wrapText="1" shrinkToFit="1"/>
    </xf>
    <xf numFmtId="0" fontId="27" fillId="0" borderId="96" xfId="45" applyFont="1" applyFill="1" applyBorder="1" applyAlignment="1">
      <alignment horizontal="center" vertical="center" wrapText="1"/>
    </xf>
    <xf numFmtId="0" fontId="27" fillId="0" borderId="94" xfId="45" applyFont="1" applyFill="1" applyBorder="1" applyAlignment="1">
      <alignment horizontal="center" vertical="center" wrapText="1"/>
    </xf>
    <xf numFmtId="0" fontId="27" fillId="0" borderId="77" xfId="45" applyFont="1" applyFill="1" applyBorder="1" applyAlignment="1">
      <alignment horizontal="center" vertical="center" wrapText="1"/>
    </xf>
    <xf numFmtId="0" fontId="27" fillId="0" borderId="95" xfId="45" applyFont="1" applyFill="1" applyBorder="1" applyAlignment="1">
      <alignment horizontal="center" vertical="center" wrapText="1"/>
    </xf>
    <xf numFmtId="0" fontId="27" fillId="23" borderId="72" xfId="0" applyFont="1" applyFill="1" applyBorder="1" applyAlignment="1">
      <alignment horizontal="center" vertical="center" wrapText="1"/>
    </xf>
    <xf numFmtId="0" fontId="27" fillId="23" borderId="73" xfId="0" applyFont="1" applyFill="1" applyBorder="1" applyAlignment="1">
      <alignment horizontal="center" vertical="center" wrapText="1"/>
    </xf>
    <xf numFmtId="0" fontId="27" fillId="23" borderId="74" xfId="0" applyFont="1" applyFill="1" applyBorder="1" applyAlignment="1">
      <alignment horizontal="center" vertical="center" wrapText="1"/>
    </xf>
    <xf numFmtId="0" fontId="19" fillId="26" borderId="0" xfId="19" applyFont="1" applyFill="1" applyBorder="1" applyAlignment="1">
      <alignment vertical="center" wrapText="1" shrinkToFit="1"/>
    </xf>
    <xf numFmtId="0" fontId="19" fillId="0" borderId="0" xfId="19" applyFont="1" applyFill="1" applyBorder="1" applyAlignment="1">
      <alignment vertical="center" wrapText="1" shrinkToFit="1"/>
    </xf>
    <xf numFmtId="0" fontId="19" fillId="0" borderId="0" xfId="19" applyFont="1" applyFill="1" applyBorder="1" applyAlignment="1">
      <alignment horizontal="left" vertical="center" wrapText="1" shrinkToFit="1"/>
    </xf>
    <xf numFmtId="0" fontId="27" fillId="0" borderId="0" xfId="19" applyFont="1" applyFill="1" applyBorder="1" applyAlignment="1">
      <alignment horizontal="left" vertical="top" wrapText="1" shrinkToFit="1"/>
    </xf>
    <xf numFmtId="0" fontId="27" fillId="0" borderId="72" xfId="45" applyFont="1" applyFill="1" applyBorder="1" applyAlignment="1">
      <alignment horizontal="center" vertical="center" wrapText="1"/>
    </xf>
    <xf numFmtId="0" fontId="27" fillId="0" borderId="73" xfId="45" applyFont="1" applyFill="1" applyBorder="1" applyAlignment="1">
      <alignment horizontal="center" vertical="center" wrapText="1"/>
    </xf>
    <xf numFmtId="0" fontId="27" fillId="0" borderId="97" xfId="45" applyFont="1" applyFill="1" applyBorder="1" applyAlignment="1">
      <alignment horizontal="center" vertical="center" wrapText="1"/>
    </xf>
    <xf numFmtId="0" fontId="27" fillId="23" borderId="98" xfId="0" applyFont="1" applyFill="1" applyBorder="1" applyAlignment="1">
      <alignment horizontal="center" vertical="center" wrapText="1"/>
    </xf>
    <xf numFmtId="0" fontId="27" fillId="0" borderId="9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89" xfId="0" applyFont="1" applyFill="1" applyBorder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0" fontId="27" fillId="0" borderId="72" xfId="0" applyFont="1" applyFill="1" applyBorder="1" applyAlignment="1">
      <alignment horizontal="center" vertical="center" textRotation="255" shrinkToFit="1"/>
    </xf>
    <xf numFmtId="0" fontId="27" fillId="0" borderId="73" xfId="0" applyFont="1" applyFill="1" applyBorder="1" applyAlignment="1">
      <alignment horizontal="center" vertical="center" textRotation="255" shrinkToFit="1"/>
    </xf>
    <xf numFmtId="0" fontId="27" fillId="0" borderId="74" xfId="0" applyFont="1" applyFill="1" applyBorder="1" applyAlignment="1">
      <alignment horizontal="center" vertical="center" textRotation="255" shrinkToFit="1"/>
    </xf>
    <xf numFmtId="0" fontId="31" fillId="26" borderId="46" xfId="0" applyFont="1" applyFill="1" applyBorder="1" applyAlignment="1">
      <alignment horizontal="center" vertical="center" shrinkToFit="1"/>
    </xf>
    <xf numFmtId="0" fontId="31" fillId="26" borderId="58" xfId="0" applyFont="1" applyFill="1" applyBorder="1" applyAlignment="1">
      <alignment horizontal="center" vertical="center" shrinkToFit="1"/>
    </xf>
    <xf numFmtId="0" fontId="27" fillId="0" borderId="102" xfId="0" applyFont="1" applyFill="1" applyBorder="1" applyAlignment="1">
      <alignment horizontal="center" vertical="center" textRotation="255" wrapText="1" shrinkToFit="1"/>
    </xf>
    <xf numFmtId="0" fontId="27" fillId="0" borderId="73" xfId="0" applyFont="1" applyFill="1" applyBorder="1" applyAlignment="1">
      <alignment horizontal="center" vertical="center" textRotation="255" wrapText="1" shrinkToFit="1"/>
    </xf>
    <xf numFmtId="0" fontId="27" fillId="0" borderId="74" xfId="0" applyFont="1" applyFill="1" applyBorder="1" applyAlignment="1">
      <alignment horizontal="center" vertical="center" textRotation="255" wrapText="1" shrinkToFit="1"/>
    </xf>
    <xf numFmtId="0" fontId="50" fillId="0" borderId="117" xfId="20" applyFont="1" applyFill="1" applyBorder="1" applyAlignment="1">
      <alignment horizontal="left" vertical="center" wrapText="1" shrinkToFit="1"/>
    </xf>
    <xf numFmtId="0" fontId="50" fillId="0" borderId="81" xfId="20" applyFont="1" applyFill="1" applyBorder="1" applyAlignment="1">
      <alignment horizontal="left" vertical="center" wrapText="1" shrinkToFit="1"/>
    </xf>
    <xf numFmtId="0" fontId="50" fillId="0" borderId="118" xfId="20" applyFont="1" applyFill="1" applyBorder="1" applyAlignment="1">
      <alignment horizontal="left" vertical="center" wrapText="1" shrinkToFit="1"/>
    </xf>
    <xf numFmtId="0" fontId="50" fillId="0" borderId="119" xfId="20" applyFont="1" applyFill="1" applyBorder="1" applyAlignment="1">
      <alignment horizontal="left" vertical="center" wrapText="1" shrinkToFit="1"/>
    </xf>
    <xf numFmtId="0" fontId="50" fillId="0" borderId="0" xfId="20" applyFont="1" applyFill="1" applyBorder="1" applyAlignment="1">
      <alignment horizontal="left" vertical="center" wrapText="1" shrinkToFit="1"/>
    </xf>
    <xf numFmtId="0" fontId="50" fillId="0" borderId="90" xfId="20" applyFont="1" applyFill="1" applyBorder="1" applyAlignment="1">
      <alignment horizontal="left" vertical="center" wrapText="1" shrinkToFit="1"/>
    </xf>
    <xf numFmtId="0" fontId="28" fillId="30" borderId="80" xfId="0" applyFont="1" applyFill="1" applyBorder="1" applyAlignment="1">
      <alignment horizontal="center" vertical="center" textRotation="255" wrapText="1" shrinkToFit="1"/>
    </xf>
    <xf numFmtId="0" fontId="28" fillId="30" borderId="45" xfId="0" applyFont="1" applyFill="1" applyBorder="1" applyAlignment="1">
      <alignment horizontal="center" vertical="center" textRotation="255" wrapText="1" shrinkToFit="1"/>
    </xf>
    <xf numFmtId="0" fontId="28" fillId="30" borderId="83" xfId="0" applyFont="1" applyFill="1" applyBorder="1" applyAlignment="1">
      <alignment horizontal="center" vertical="center" textRotation="255" wrapText="1" shrinkToFit="1"/>
    </xf>
    <xf numFmtId="0" fontId="28" fillId="30" borderId="116" xfId="0" applyFont="1" applyFill="1" applyBorder="1" applyAlignment="1">
      <alignment horizontal="center" vertical="center" textRotation="255" wrapText="1" shrinkToFit="1"/>
    </xf>
    <xf numFmtId="0" fontId="28" fillId="30" borderId="86" xfId="0" applyFont="1" applyFill="1" applyBorder="1" applyAlignment="1">
      <alignment horizontal="center" vertical="center" textRotation="255" wrapText="1" shrinkToFit="1"/>
    </xf>
    <xf numFmtId="0" fontId="28" fillId="30" borderId="28" xfId="0" applyFont="1" applyFill="1" applyBorder="1" applyAlignment="1">
      <alignment horizontal="center" vertical="center" textRotation="255" wrapText="1" shrinkToFit="1"/>
    </xf>
    <xf numFmtId="0" fontId="28" fillId="0" borderId="80" xfId="0" applyFont="1" applyFill="1" applyBorder="1" applyAlignment="1">
      <alignment horizontal="center" vertical="center" textRotation="255" wrapText="1" shrinkToFit="1"/>
    </xf>
    <xf numFmtId="0" fontId="28" fillId="0" borderId="45" xfId="0" applyFont="1" applyFill="1" applyBorder="1" applyAlignment="1">
      <alignment horizontal="center" vertical="center" textRotation="255" wrapText="1" shrinkToFit="1"/>
    </xf>
    <xf numFmtId="0" fontId="28" fillId="0" borderId="83" xfId="0" applyFont="1" applyFill="1" applyBorder="1" applyAlignment="1">
      <alignment horizontal="center" vertical="center" textRotation="255" wrapText="1" shrinkToFit="1"/>
    </xf>
    <xf numFmtId="0" fontId="28" fillId="0" borderId="116" xfId="0" applyFont="1" applyFill="1" applyBorder="1" applyAlignment="1">
      <alignment horizontal="center" vertical="center" textRotation="255" wrapText="1" shrinkToFit="1"/>
    </xf>
    <xf numFmtId="0" fontId="28" fillId="0" borderId="86" xfId="0" applyFont="1" applyFill="1" applyBorder="1" applyAlignment="1">
      <alignment horizontal="center" vertical="center" textRotation="255" wrapText="1" shrinkToFit="1"/>
    </xf>
    <xf numFmtId="0" fontId="28" fillId="0" borderId="28" xfId="0" applyFont="1" applyFill="1" applyBorder="1" applyAlignment="1">
      <alignment horizontal="center" vertical="center" textRotation="255" wrapText="1" shrinkToFit="1"/>
    </xf>
    <xf numFmtId="0" fontId="27" fillId="0" borderId="72" xfId="0" applyFont="1" applyFill="1" applyBorder="1" applyAlignment="1">
      <alignment horizontal="center" vertical="center" textRotation="255" wrapText="1" shrinkToFit="1"/>
    </xf>
    <xf numFmtId="0" fontId="27" fillId="0" borderId="96" xfId="0" applyFont="1" applyFill="1" applyBorder="1" applyAlignment="1">
      <alignment horizontal="center" vertical="center" textRotation="255" shrinkToFit="1"/>
    </xf>
    <xf numFmtId="0" fontId="27" fillId="0" borderId="77" xfId="0" applyFont="1" applyFill="1" applyBorder="1" applyAlignment="1">
      <alignment horizontal="center" vertical="center" textRotation="255" shrinkToFit="1"/>
    </xf>
    <xf numFmtId="0" fontId="27" fillId="0" borderId="95" xfId="0" applyFont="1" applyFill="1" applyBorder="1" applyAlignment="1">
      <alignment horizontal="center" vertical="center" textRotation="255" shrinkToFit="1"/>
    </xf>
    <xf numFmtId="0" fontId="31" fillId="26" borderId="107" xfId="0" applyFont="1" applyFill="1" applyBorder="1" applyAlignment="1">
      <alignment horizontal="center" vertical="center" shrinkToFit="1"/>
    </xf>
    <xf numFmtId="0" fontId="31" fillId="26" borderId="108" xfId="0" applyFont="1" applyFill="1" applyBorder="1" applyAlignment="1">
      <alignment horizontal="center" vertical="center" shrinkToFit="1"/>
    </xf>
    <xf numFmtId="0" fontId="51" fillId="0" borderId="0" xfId="0" applyFont="1" applyAlignment="1">
      <alignment horizontal="left" vertical="center"/>
    </xf>
    <xf numFmtId="0" fontId="42" fillId="0" borderId="0" xfId="0" applyFont="1" applyFill="1" applyBorder="1" applyAlignment="1"/>
    <xf numFmtId="0" fontId="42" fillId="0" borderId="0" xfId="0" applyFont="1" applyFill="1" applyBorder="1" applyAlignment="1">
      <alignment vertical="center"/>
    </xf>
    <xf numFmtId="0" fontId="46" fillId="0" borderId="96" xfId="0" applyFont="1" applyFill="1" applyBorder="1" applyAlignment="1">
      <alignment horizontal="center" vertical="center" wrapText="1"/>
    </xf>
    <xf numFmtId="0" fontId="46" fillId="0" borderId="77" xfId="0" applyFont="1" applyFill="1" applyBorder="1" applyAlignment="1">
      <alignment horizontal="center" vertical="center" wrapText="1"/>
    </xf>
    <xf numFmtId="0" fontId="46" fillId="0" borderId="95" xfId="0" applyFont="1" applyFill="1" applyBorder="1" applyAlignment="1">
      <alignment horizontal="center" vertical="center" wrapText="1"/>
    </xf>
    <xf numFmtId="0" fontId="41" fillId="26" borderId="46" xfId="0" applyFont="1" applyFill="1" applyBorder="1" applyAlignment="1">
      <alignment horizontal="center" vertical="center"/>
    </xf>
    <xf numFmtId="0" fontId="41" fillId="26" borderId="58" xfId="0" applyFont="1" applyFill="1" applyBorder="1" applyAlignment="1">
      <alignment horizontal="center" vertical="center"/>
    </xf>
    <xf numFmtId="0" fontId="46" fillId="0" borderId="72" xfId="0" applyFont="1" applyFill="1" applyBorder="1" applyAlignment="1">
      <alignment horizontal="center" vertical="center" wrapText="1"/>
    </xf>
    <xf numFmtId="0" fontId="46" fillId="0" borderId="73" xfId="0" applyFont="1" applyFill="1" applyBorder="1" applyAlignment="1">
      <alignment horizontal="center" vertical="center" wrapText="1"/>
    </xf>
    <xf numFmtId="0" fontId="46" fillId="0" borderId="97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41" fillId="0" borderId="110" xfId="0" applyFont="1" applyFill="1" applyBorder="1" applyAlignment="1">
      <alignment horizontal="center" vertical="center"/>
    </xf>
    <xf numFmtId="0" fontId="19" fillId="0" borderId="89" xfId="0" applyFont="1" applyFill="1" applyBorder="1" applyAlignment="1">
      <alignment horizontal="left" vertical="top" wrapText="1" shrinkToFit="1"/>
    </xf>
    <xf numFmtId="0" fontId="19" fillId="0" borderId="0" xfId="0" applyFont="1" applyFill="1" applyBorder="1" applyAlignment="1">
      <alignment horizontal="left" vertical="top" wrapText="1" shrinkToFit="1"/>
    </xf>
    <xf numFmtId="0" fontId="33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19" fillId="23" borderId="20" xfId="0" applyFont="1" applyFill="1" applyBorder="1" applyAlignment="1">
      <alignment horizontal="center" vertical="center" shrinkToFit="1"/>
    </xf>
    <xf numFmtId="0" fontId="19" fillId="23" borderId="21" xfId="0" applyFont="1" applyFill="1" applyBorder="1" applyAlignment="1">
      <alignment horizontal="center" vertical="center" shrinkToFit="1"/>
    </xf>
    <xf numFmtId="0" fontId="19" fillId="23" borderId="32" xfId="0" applyFont="1" applyFill="1" applyBorder="1" applyAlignment="1">
      <alignment horizontal="center" vertical="center" shrinkToFit="1"/>
    </xf>
    <xf numFmtId="0" fontId="28" fillId="23" borderId="68" xfId="0" applyFont="1" applyFill="1" applyBorder="1" applyAlignment="1">
      <alignment horizontal="center" vertical="center" wrapText="1"/>
    </xf>
    <xf numFmtId="0" fontId="28" fillId="23" borderId="69" xfId="0" applyFont="1" applyFill="1" applyBorder="1" applyAlignment="1">
      <alignment horizontal="center" vertical="center" wrapText="1"/>
    </xf>
    <xf numFmtId="0" fontId="28" fillId="23" borderId="53" xfId="0" applyFont="1" applyFill="1" applyBorder="1" applyAlignment="1">
      <alignment horizontal="center" vertical="center" wrapTex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28" fillId="23" borderId="71" xfId="0" applyFont="1" applyFill="1" applyBorder="1" applyAlignment="1">
      <alignment horizontal="center" vertical="center" wrapText="1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70" xfId="0" applyFont="1" applyFill="1" applyBorder="1" applyAlignment="1">
      <alignment horizontal="center" vertical="center" wrapText="1"/>
    </xf>
    <xf numFmtId="0" fontId="27" fillId="0" borderId="115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0" fontId="27" fillId="0" borderId="70" xfId="0" applyFont="1" applyFill="1" applyBorder="1" applyAlignment="1">
      <alignment horizontal="left" vertical="center" wrapText="1"/>
    </xf>
    <xf numFmtId="0" fontId="27" fillId="37" borderId="114" xfId="0" applyFont="1" applyFill="1" applyBorder="1" applyAlignment="1">
      <alignment horizontal="left" vertical="center" wrapText="1"/>
    </xf>
    <xf numFmtId="0" fontId="27" fillId="37" borderId="39" xfId="0" applyFont="1" applyFill="1" applyBorder="1" applyAlignment="1">
      <alignment horizontal="left" vertical="center" wrapText="1"/>
    </xf>
    <xf numFmtId="0" fontId="27" fillId="37" borderId="79" xfId="0" applyFont="1" applyFill="1" applyBorder="1" applyAlignment="1">
      <alignment horizontal="left" vertical="center" wrapText="1"/>
    </xf>
    <xf numFmtId="0" fontId="31" fillId="26" borderId="62" xfId="0" applyNumberFormat="1" applyFont="1" applyFill="1" applyBorder="1" applyAlignment="1">
      <alignment horizontal="center" vertical="center" wrapText="1"/>
    </xf>
    <xf numFmtId="0" fontId="31" fillId="26" borderId="30" xfId="0" applyNumberFormat="1" applyFont="1" applyFill="1" applyBorder="1" applyAlignment="1">
      <alignment horizontal="center" vertical="center" wrapText="1"/>
    </xf>
    <xf numFmtId="0" fontId="31" fillId="26" borderId="63" xfId="0" applyNumberFormat="1" applyFont="1" applyFill="1" applyBorder="1" applyAlignment="1">
      <alignment horizontal="center" vertical="center" wrapText="1"/>
    </xf>
    <xf numFmtId="0" fontId="27" fillId="27" borderId="96" xfId="0" applyFont="1" applyFill="1" applyBorder="1" applyAlignment="1">
      <alignment horizontal="center" vertical="center" wrapText="1"/>
    </xf>
    <xf numFmtId="0" fontId="27" fillId="27" borderId="77" xfId="0" applyFont="1" applyFill="1" applyBorder="1" applyAlignment="1">
      <alignment horizontal="center" vertical="center" wrapText="1"/>
    </xf>
    <xf numFmtId="0" fontId="27" fillId="27" borderId="95" xfId="0" applyFont="1" applyFill="1" applyBorder="1" applyAlignment="1">
      <alignment horizontal="center" vertical="center" wrapText="1"/>
    </xf>
    <xf numFmtId="0" fontId="31" fillId="25" borderId="46" xfId="0" applyFont="1" applyFill="1" applyBorder="1" applyAlignment="1">
      <alignment horizontal="center" vertical="center" wrapText="1"/>
    </xf>
    <xf numFmtId="0" fontId="31" fillId="25" borderId="58" xfId="0" applyFont="1" applyFill="1" applyBorder="1" applyAlignment="1">
      <alignment horizontal="center" vertical="center" wrapText="1"/>
    </xf>
    <xf numFmtId="0" fontId="27" fillId="0" borderId="111" xfId="0" applyFont="1" applyFill="1" applyBorder="1" applyAlignment="1">
      <alignment horizontal="left" vertical="center" wrapText="1"/>
    </xf>
    <xf numFmtId="0" fontId="27" fillId="0" borderId="112" xfId="0" applyFont="1" applyFill="1" applyBorder="1" applyAlignment="1">
      <alignment horizontal="left" vertical="center" wrapText="1"/>
    </xf>
    <xf numFmtId="0" fontId="27" fillId="0" borderId="113" xfId="0" applyFont="1" applyFill="1" applyBorder="1" applyAlignment="1">
      <alignment horizontal="left" vertical="center" wrapText="1"/>
    </xf>
    <xf numFmtId="0" fontId="28" fillId="0" borderId="69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shrinkToFit="1"/>
    </xf>
    <xf numFmtId="0" fontId="19" fillId="0" borderId="20" xfId="0" applyFont="1" applyFill="1" applyBorder="1" applyAlignment="1">
      <alignment horizontal="left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19" fillId="0" borderId="32" xfId="0" applyFont="1" applyFill="1" applyBorder="1" applyAlignment="1">
      <alignment horizontal="left" vertical="center" shrinkToFit="1"/>
    </xf>
    <xf numFmtId="0" fontId="19" fillId="0" borderId="75" xfId="0" applyFont="1" applyFill="1" applyBorder="1" applyAlignment="1">
      <alignment horizontal="left" vertical="center" shrinkToFit="1"/>
    </xf>
    <xf numFmtId="0" fontId="19" fillId="0" borderId="48" xfId="0" applyFont="1" applyFill="1" applyBorder="1" applyAlignment="1">
      <alignment horizontal="left" vertical="center" shrinkToFit="1"/>
    </xf>
    <xf numFmtId="0" fontId="19" fillId="0" borderId="57" xfId="0" applyFont="1" applyFill="1" applyBorder="1" applyAlignment="1">
      <alignment horizontal="left" vertical="center" shrinkToFi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27" fillId="23" borderId="36" xfId="47" applyFont="1" applyFill="1" applyBorder="1" applyAlignment="1">
      <alignment horizontal="left" vertical="center"/>
    </xf>
    <xf numFmtId="0" fontId="27" fillId="23" borderId="29" xfId="47" applyFont="1" applyFill="1" applyBorder="1" applyAlignment="1">
      <alignment horizontal="left" vertical="center"/>
    </xf>
    <xf numFmtId="0" fontId="27" fillId="23" borderId="21" xfId="47" applyFont="1" applyFill="1" applyBorder="1" applyAlignment="1">
      <alignment horizontal="left" vertical="center"/>
    </xf>
    <xf numFmtId="0" fontId="27" fillId="23" borderId="83" xfId="47" applyFont="1" applyFill="1" applyBorder="1" applyAlignment="1">
      <alignment horizontal="left" vertical="center" wrapText="1"/>
    </xf>
    <xf numFmtId="0" fontId="27" fillId="23" borderId="0" xfId="47" applyFont="1" applyFill="1" applyBorder="1" applyAlignment="1">
      <alignment horizontal="left" vertical="center" wrapText="1"/>
    </xf>
    <xf numFmtId="0" fontId="27" fillId="23" borderId="25" xfId="47" applyFont="1" applyFill="1" applyBorder="1" applyAlignment="1">
      <alignment horizontal="center" vertical="center" wrapText="1"/>
    </xf>
    <xf numFmtId="0" fontId="27" fillId="23" borderId="54" xfId="47" applyFont="1" applyFill="1" applyBorder="1" applyAlignment="1">
      <alignment horizontal="center" vertical="center" wrapText="1"/>
    </xf>
    <xf numFmtId="0" fontId="27" fillId="23" borderId="16" xfId="47" applyFont="1" applyFill="1" applyBorder="1" applyAlignment="1">
      <alignment horizontal="center" vertical="center" wrapText="1"/>
    </xf>
    <xf numFmtId="0" fontId="31" fillId="23" borderId="33" xfId="47" applyFont="1" applyFill="1" applyBorder="1" applyAlignment="1">
      <alignment horizontal="center" vertical="center" wrapText="1"/>
    </xf>
    <xf numFmtId="0" fontId="31" fillId="23" borderId="34" xfId="47" applyFont="1" applyFill="1" applyBorder="1" applyAlignment="1">
      <alignment horizontal="center" vertical="center" wrapText="1"/>
    </xf>
    <xf numFmtId="0" fontId="31" fillId="23" borderId="110" xfId="47" applyFont="1" applyFill="1" applyBorder="1" applyAlignment="1">
      <alignment horizontal="center" vertical="center" wrapText="1"/>
    </xf>
    <xf numFmtId="0" fontId="27" fillId="23" borderId="72" xfId="47" applyFont="1" applyFill="1" applyBorder="1" applyAlignment="1">
      <alignment horizontal="center" vertical="center" wrapText="1"/>
    </xf>
    <xf numFmtId="0" fontId="27" fillId="23" borderId="73" xfId="47" applyFont="1" applyFill="1" applyBorder="1" applyAlignment="1">
      <alignment horizontal="center" vertical="center" wrapText="1"/>
    </xf>
    <xf numFmtId="0" fontId="27" fillId="23" borderId="97" xfId="47" applyFont="1" applyFill="1" applyBorder="1" applyAlignment="1">
      <alignment horizontal="center" vertical="center" wrapText="1"/>
    </xf>
    <xf numFmtId="0" fontId="19" fillId="23" borderId="75" xfId="0" applyFont="1" applyFill="1" applyBorder="1" applyAlignment="1">
      <alignment horizontal="center" vertical="center" shrinkToFit="1"/>
    </xf>
    <xf numFmtId="0" fontId="19" fillId="23" borderId="48" xfId="0" applyFont="1" applyFill="1" applyBorder="1" applyAlignment="1">
      <alignment horizontal="center" vertical="center" shrinkToFit="1"/>
    </xf>
    <xf numFmtId="0" fontId="19" fillId="23" borderId="57" xfId="0" applyFont="1" applyFill="1" applyBorder="1" applyAlignment="1">
      <alignment horizontal="center" vertical="center" shrinkToFit="1"/>
    </xf>
    <xf numFmtId="0" fontId="27" fillId="0" borderId="96" xfId="0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top" wrapText="1" shrinkToFit="1"/>
    </xf>
    <xf numFmtId="0" fontId="27" fillId="0" borderId="14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shrinkToFit="1"/>
    </xf>
    <xf numFmtId="0" fontId="31" fillId="0" borderId="80" xfId="0" applyFont="1" applyFill="1" applyBorder="1" applyAlignment="1">
      <alignment horizontal="center"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1" fillId="0" borderId="118" xfId="0" applyFont="1" applyFill="1" applyBorder="1" applyAlignment="1">
      <alignment horizontal="center" vertical="center" wrapText="1"/>
    </xf>
    <xf numFmtId="0" fontId="27" fillId="24" borderId="114" xfId="0" applyFont="1" applyFill="1" applyBorder="1" applyAlignment="1">
      <alignment horizontal="left" vertical="center" wrapText="1"/>
    </xf>
    <xf numFmtId="0" fontId="27" fillId="24" borderId="39" xfId="0" applyFont="1" applyFill="1" applyBorder="1" applyAlignment="1">
      <alignment horizontal="left" vertical="center" wrapText="1"/>
    </xf>
    <xf numFmtId="0" fontId="27" fillId="24" borderId="79" xfId="0" applyFont="1" applyFill="1" applyBorder="1" applyAlignment="1">
      <alignment horizontal="left" vertical="center" wrapText="1"/>
    </xf>
    <xf numFmtId="0" fontId="27" fillId="24" borderId="111" xfId="0" applyFont="1" applyFill="1" applyBorder="1" applyAlignment="1">
      <alignment horizontal="left" vertical="center" wrapText="1"/>
    </xf>
    <xf numFmtId="0" fontId="27" fillId="24" borderId="112" xfId="0" applyFont="1" applyFill="1" applyBorder="1" applyAlignment="1">
      <alignment horizontal="left" vertical="center" wrapText="1"/>
    </xf>
    <xf numFmtId="0" fontId="27" fillId="24" borderId="113" xfId="0" applyFont="1" applyFill="1" applyBorder="1" applyAlignment="1">
      <alignment horizontal="left" vertical="center" wrapText="1"/>
    </xf>
    <xf numFmtId="0" fontId="27" fillId="37" borderId="111" xfId="0" applyFont="1" applyFill="1" applyBorder="1" applyAlignment="1">
      <alignment horizontal="left" vertical="center" wrapText="1"/>
    </xf>
    <xf numFmtId="0" fontId="27" fillId="37" borderId="112" xfId="0" applyFont="1" applyFill="1" applyBorder="1" applyAlignment="1">
      <alignment horizontal="left" vertical="center" wrapText="1"/>
    </xf>
    <xf numFmtId="0" fontId="27" fillId="37" borderId="113" xfId="0" applyFont="1" applyFill="1" applyBorder="1" applyAlignment="1">
      <alignment horizontal="left" vertical="center" wrapText="1"/>
    </xf>
    <xf numFmtId="0" fontId="85" fillId="0" borderId="36" xfId="0" applyFont="1" applyFill="1" applyBorder="1" applyAlignment="1">
      <alignment horizontal="left" vertical="center"/>
    </xf>
    <xf numFmtId="0" fontId="85" fillId="0" borderId="29" xfId="0" applyFont="1" applyFill="1" applyBorder="1" applyAlignment="1">
      <alignment horizontal="left" vertical="center"/>
    </xf>
    <xf numFmtId="0" fontId="85" fillId="0" borderId="21" xfId="0" applyFont="1" applyFill="1" applyBorder="1" applyAlignment="1">
      <alignment horizontal="left" vertical="center"/>
    </xf>
    <xf numFmtId="0" fontId="85" fillId="0" borderId="36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horizontal="center" vertical="center"/>
    </xf>
    <xf numFmtId="0" fontId="89" fillId="0" borderId="81" xfId="0" applyFont="1" applyFill="1" applyBorder="1" applyAlignment="1">
      <alignment vertical="center" wrapText="1"/>
    </xf>
    <xf numFmtId="0" fontId="89" fillId="0" borderId="0" xfId="0" applyFont="1" applyFill="1" applyBorder="1" applyAlignment="1">
      <alignment vertical="center" wrapText="1"/>
    </xf>
    <xf numFmtId="0" fontId="49" fillId="27" borderId="14" xfId="0" applyFont="1" applyFill="1" applyBorder="1" applyAlignment="1">
      <alignment horizontal="center" vertical="center" wrapText="1"/>
    </xf>
    <xf numFmtId="0" fontId="83" fillId="25" borderId="36" xfId="0" applyFont="1" applyFill="1" applyBorder="1" applyAlignment="1">
      <alignment horizontal="center" vertical="center"/>
    </xf>
    <xf numFmtId="0" fontId="83" fillId="25" borderId="29" xfId="0" applyFont="1" applyFill="1" applyBorder="1" applyAlignment="1">
      <alignment horizontal="center" vertical="center"/>
    </xf>
    <xf numFmtId="0" fontId="83" fillId="25" borderId="21" xfId="0" applyFont="1" applyFill="1" applyBorder="1" applyAlignment="1">
      <alignment horizontal="center" vertical="center"/>
    </xf>
    <xf numFmtId="0" fontId="49" fillId="23" borderId="14" xfId="47" applyFont="1" applyFill="1" applyBorder="1" applyAlignment="1">
      <alignment horizontal="center" vertical="center" wrapText="1"/>
    </xf>
    <xf numFmtId="0" fontId="49" fillId="23" borderId="25" xfId="47" applyFont="1" applyFill="1" applyBorder="1" applyAlignment="1">
      <alignment horizontal="center" vertical="center" wrapText="1"/>
    </xf>
    <xf numFmtId="0" fontId="83" fillId="26" borderId="25" xfId="0" applyFont="1" applyFill="1" applyBorder="1" applyAlignment="1">
      <alignment horizontal="center" vertical="center" wrapText="1"/>
    </xf>
    <xf numFmtId="0" fontId="85" fillId="0" borderId="25" xfId="0" applyFont="1" applyFill="1" applyBorder="1" applyAlignment="1">
      <alignment horizontal="center" vertical="center" wrapText="1"/>
    </xf>
    <xf numFmtId="0" fontId="85" fillId="0" borderId="54" xfId="0" applyFont="1" applyFill="1" applyBorder="1" applyAlignment="1">
      <alignment horizontal="center" vertical="center" wrapText="1"/>
    </xf>
    <xf numFmtId="0" fontId="85" fillId="0" borderId="16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left" vertical="center" wrapText="1"/>
    </xf>
    <xf numFmtId="0" fontId="49" fillId="0" borderId="14" xfId="19" applyFont="1" applyFill="1" applyBorder="1" applyAlignment="1">
      <alignment horizontal="center" vertical="center" wrapText="1"/>
    </xf>
    <xf numFmtId="176" fontId="83" fillId="26" borderId="14" xfId="19" applyNumberFormat="1" applyFont="1" applyFill="1" applyBorder="1" applyAlignment="1">
      <alignment horizontal="center" vertical="center" wrapText="1"/>
    </xf>
    <xf numFmtId="0" fontId="85" fillId="0" borderId="121" xfId="0" applyFont="1" applyFill="1" applyBorder="1" applyAlignment="1">
      <alignment horizontal="center" vertical="center" wrapText="1"/>
    </xf>
    <xf numFmtId="0" fontId="85" fillId="0" borderId="123" xfId="0" applyFont="1" applyFill="1" applyBorder="1" applyAlignment="1">
      <alignment horizontal="center" vertical="center" wrapText="1"/>
    </xf>
    <xf numFmtId="0" fontId="85" fillId="0" borderId="124" xfId="0" applyFont="1" applyFill="1" applyBorder="1" applyAlignment="1">
      <alignment horizontal="center" vertical="center" wrapText="1"/>
    </xf>
    <xf numFmtId="176" fontId="85" fillId="0" borderId="10" xfId="0" applyNumberFormat="1" applyFont="1" applyFill="1" applyBorder="1" applyAlignment="1">
      <alignment horizontal="center" wrapText="1"/>
    </xf>
    <xf numFmtId="176" fontId="85" fillId="0" borderId="11" xfId="0" applyNumberFormat="1" applyFont="1" applyFill="1" applyBorder="1" applyAlignment="1">
      <alignment horizontal="center" wrapText="1"/>
    </xf>
    <xf numFmtId="0" fontId="83" fillId="26" borderId="14" xfId="0" applyFont="1" applyFill="1" applyBorder="1" applyAlignment="1">
      <alignment horizontal="center" vertical="center" wrapText="1"/>
    </xf>
    <xf numFmtId="0" fontId="93" fillId="26" borderId="14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center" vertical="top" shrinkToFit="1"/>
    </xf>
    <xf numFmtId="0" fontId="74" fillId="0" borderId="0" xfId="0" applyFont="1" applyFill="1" applyBorder="1" applyAlignment="1">
      <alignment horizontal="center" vertical="top" shrinkToFit="1"/>
    </xf>
    <xf numFmtId="0" fontId="76" fillId="23" borderId="0" xfId="0" applyFont="1" applyFill="1" applyBorder="1" applyAlignment="1">
      <alignment horizontal="right" vertical="center" wrapText="1" shrinkToFit="1"/>
    </xf>
    <xf numFmtId="0" fontId="76" fillId="23" borderId="0" xfId="0" applyFont="1" applyFill="1" applyBorder="1" applyAlignment="1">
      <alignment horizontal="right" vertical="center" shrinkToFit="1"/>
    </xf>
    <xf numFmtId="0" fontId="77" fillId="0" borderId="14" xfId="0" applyFont="1" applyFill="1" applyBorder="1" applyAlignment="1">
      <alignment horizontal="center" vertical="center" shrinkToFit="1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2 2" xfId="49"/>
    <cellStyle name="一般 2 2 2" xfId="45"/>
    <cellStyle name="一般 2 5" xfId="50"/>
    <cellStyle name="一般 3" xfId="46"/>
    <cellStyle name="一般 4" xfId="47"/>
    <cellStyle name="一般 5" xfId="51"/>
    <cellStyle name="一般_97" xfId="44"/>
    <cellStyle name="一般_夜四技課程規劃表公告上網" xfId="20"/>
    <cellStyle name="一般_餐飲系_課程修訂對照表_101-11-19" xfId="48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A19" workbookViewId="0">
      <selection sqref="A1:U53"/>
    </sheetView>
  </sheetViews>
  <sheetFormatPr defaultRowHeight="16.5"/>
  <cols>
    <col min="1" max="1" width="3.375" style="105" customWidth="1"/>
    <col min="2" max="2" width="11.875" style="104" customWidth="1"/>
    <col min="3" max="6" width="3.125" style="12" customWidth="1"/>
    <col min="7" max="7" width="11.5" style="104" customWidth="1"/>
    <col min="8" max="11" width="3" style="12" customWidth="1"/>
    <col min="12" max="12" width="11.625" style="104" customWidth="1"/>
    <col min="13" max="16" width="3" style="12" customWidth="1"/>
    <col min="17" max="17" width="11.375" style="104" customWidth="1"/>
    <col min="18" max="21" width="3" style="12" customWidth="1"/>
  </cols>
  <sheetData>
    <row r="1" spans="1:21" s="1" customFormat="1" ht="25.5">
      <c r="A1" s="695" t="s">
        <v>374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21" s="255" customFormat="1" ht="24.95" customHeight="1" thickBot="1">
      <c r="A2" s="694" t="s">
        <v>377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>
      <c r="A3" s="698" t="s">
        <v>14</v>
      </c>
      <c r="B3" s="667" t="s">
        <v>0</v>
      </c>
      <c r="C3" s="672" t="s">
        <v>1</v>
      </c>
      <c r="D3" s="672"/>
      <c r="E3" s="672"/>
      <c r="F3" s="696"/>
      <c r="G3" s="667" t="s">
        <v>0</v>
      </c>
      <c r="H3" s="672" t="s">
        <v>2</v>
      </c>
      <c r="I3" s="672"/>
      <c r="J3" s="672"/>
      <c r="K3" s="696"/>
      <c r="L3" s="667" t="s">
        <v>0</v>
      </c>
      <c r="M3" s="672" t="s">
        <v>3</v>
      </c>
      <c r="N3" s="672"/>
      <c r="O3" s="672"/>
      <c r="P3" s="696"/>
      <c r="Q3" s="667" t="s">
        <v>0</v>
      </c>
      <c r="R3" s="672" t="s">
        <v>4</v>
      </c>
      <c r="S3" s="672"/>
      <c r="T3" s="672"/>
      <c r="U3" s="673"/>
    </row>
    <row r="4" spans="1:21">
      <c r="A4" s="699"/>
      <c r="B4" s="668"/>
      <c r="C4" s="670" t="s">
        <v>5</v>
      </c>
      <c r="D4" s="670"/>
      <c r="E4" s="670" t="s">
        <v>6</v>
      </c>
      <c r="F4" s="671"/>
      <c r="G4" s="668"/>
      <c r="H4" s="670" t="s">
        <v>5</v>
      </c>
      <c r="I4" s="670"/>
      <c r="J4" s="670" t="s">
        <v>6</v>
      </c>
      <c r="K4" s="671"/>
      <c r="L4" s="668"/>
      <c r="M4" s="670" t="s">
        <v>5</v>
      </c>
      <c r="N4" s="670"/>
      <c r="O4" s="670" t="s">
        <v>6</v>
      </c>
      <c r="P4" s="671"/>
      <c r="Q4" s="668"/>
      <c r="R4" s="670" t="s">
        <v>5</v>
      </c>
      <c r="S4" s="670"/>
      <c r="T4" s="670" t="s">
        <v>6</v>
      </c>
      <c r="U4" s="697"/>
    </row>
    <row r="5" spans="1:21" s="4" customFormat="1" ht="17.25" thickBot="1">
      <c r="A5" s="700"/>
      <c r="B5" s="669"/>
      <c r="C5" s="2" t="s">
        <v>7</v>
      </c>
      <c r="D5" s="2" t="s">
        <v>8</v>
      </c>
      <c r="E5" s="2" t="s">
        <v>7</v>
      </c>
      <c r="F5" s="66" t="s">
        <v>8</v>
      </c>
      <c r="G5" s="669"/>
      <c r="H5" s="2" t="s">
        <v>7</v>
      </c>
      <c r="I5" s="2" t="s">
        <v>8</v>
      </c>
      <c r="J5" s="2" t="s">
        <v>7</v>
      </c>
      <c r="K5" s="66" t="s">
        <v>8</v>
      </c>
      <c r="L5" s="669"/>
      <c r="M5" s="2" t="s">
        <v>7</v>
      </c>
      <c r="N5" s="2" t="s">
        <v>8</v>
      </c>
      <c r="O5" s="2" t="s">
        <v>7</v>
      </c>
      <c r="P5" s="66" t="s">
        <v>8</v>
      </c>
      <c r="Q5" s="669"/>
      <c r="R5" s="2" t="s">
        <v>7</v>
      </c>
      <c r="S5" s="2" t="s">
        <v>8</v>
      </c>
      <c r="T5" s="2" t="s">
        <v>7</v>
      </c>
      <c r="U5" s="3" t="s">
        <v>8</v>
      </c>
    </row>
    <row r="6" spans="1:21" s="14" customFormat="1" ht="14.1" customHeight="1">
      <c r="A6" s="663" t="s">
        <v>15</v>
      </c>
      <c r="B6" s="32" t="s">
        <v>16</v>
      </c>
      <c r="C6" s="5"/>
      <c r="D6" s="270"/>
      <c r="E6" s="270">
        <v>2</v>
      </c>
      <c r="F6" s="273">
        <v>2</v>
      </c>
      <c r="G6" s="32" t="s">
        <v>17</v>
      </c>
      <c r="H6" s="270"/>
      <c r="I6" s="270"/>
      <c r="J6" s="270">
        <v>2</v>
      </c>
      <c r="K6" s="273">
        <v>2</v>
      </c>
      <c r="L6" s="32"/>
      <c r="M6" s="270"/>
      <c r="N6" s="270"/>
      <c r="O6" s="270"/>
      <c r="P6" s="273"/>
      <c r="Q6" s="32"/>
      <c r="R6" s="270"/>
      <c r="S6" s="270"/>
      <c r="T6" s="270"/>
      <c r="U6" s="271"/>
    </row>
    <row r="7" spans="1:21" s="14" customFormat="1" ht="14.1" customHeight="1">
      <c r="A7" s="664"/>
      <c r="B7" s="195" t="s">
        <v>367</v>
      </c>
      <c r="C7" s="280">
        <v>2</v>
      </c>
      <c r="D7" s="157">
        <v>2</v>
      </c>
      <c r="E7" s="157"/>
      <c r="F7" s="156"/>
      <c r="G7" s="195" t="s">
        <v>368</v>
      </c>
      <c r="H7" s="157">
        <v>2</v>
      </c>
      <c r="I7" s="157">
        <v>2</v>
      </c>
      <c r="J7" s="157">
        <v>2</v>
      </c>
      <c r="K7" s="156">
        <v>2</v>
      </c>
      <c r="L7" s="33"/>
      <c r="M7" s="268"/>
      <c r="N7" s="268"/>
      <c r="O7" s="268"/>
      <c r="P7" s="269"/>
      <c r="Q7" s="33"/>
      <c r="R7" s="268"/>
      <c r="S7" s="268"/>
      <c r="T7" s="268"/>
      <c r="U7" s="272"/>
    </row>
    <row r="8" spans="1:21" s="14" customFormat="1" ht="14.1" customHeight="1">
      <c r="A8" s="664"/>
      <c r="B8" s="33" t="s">
        <v>18</v>
      </c>
      <c r="C8" s="6">
        <v>2</v>
      </c>
      <c r="D8" s="268">
        <v>2</v>
      </c>
      <c r="E8" s="268">
        <v>2</v>
      </c>
      <c r="F8" s="269">
        <v>2</v>
      </c>
      <c r="G8" s="33"/>
      <c r="H8" s="268"/>
      <c r="I8" s="268"/>
      <c r="J8" s="268"/>
      <c r="K8" s="269"/>
      <c r="L8" s="33"/>
      <c r="M8" s="268"/>
      <c r="N8" s="268"/>
      <c r="O8" s="268"/>
      <c r="P8" s="269"/>
      <c r="Q8" s="33"/>
      <c r="R8" s="268"/>
      <c r="S8" s="268"/>
      <c r="T8" s="268"/>
      <c r="U8" s="272"/>
    </row>
    <row r="9" spans="1:21" s="137" customFormat="1" ht="14.1" customHeight="1">
      <c r="A9" s="664"/>
      <c r="B9" s="83" t="s">
        <v>9</v>
      </c>
      <c r="C9" s="123">
        <f>SUM(C6:C8)</f>
        <v>4</v>
      </c>
      <c r="D9" s="123">
        <f>SUM(D6:D8)</f>
        <v>4</v>
      </c>
      <c r="E9" s="123">
        <f>SUM(E6:E8)</f>
        <v>4</v>
      </c>
      <c r="F9" s="126">
        <f>SUM(F6:F8)</f>
        <v>4</v>
      </c>
      <c r="G9" s="83" t="s">
        <v>9</v>
      </c>
      <c r="H9" s="123">
        <f>SUM(H6:H8)</f>
        <v>2</v>
      </c>
      <c r="I9" s="123">
        <f>SUM(I6:I8)</f>
        <v>2</v>
      </c>
      <c r="J9" s="123">
        <f>SUM(J6:J8)</f>
        <v>4</v>
      </c>
      <c r="K9" s="126">
        <f>SUM(K6:K8)</f>
        <v>4</v>
      </c>
      <c r="L9" s="83" t="s">
        <v>9</v>
      </c>
      <c r="M9" s="123">
        <f>SUM(M6:M8)</f>
        <v>0</v>
      </c>
      <c r="N9" s="123">
        <f>SUM(N6:N8)</f>
        <v>0</v>
      </c>
      <c r="O9" s="123">
        <f>SUM(O6:O8)</f>
        <v>0</v>
      </c>
      <c r="P9" s="126">
        <f>SUM(P6:P8)</f>
        <v>0</v>
      </c>
      <c r="Q9" s="83" t="s">
        <v>9</v>
      </c>
      <c r="R9" s="123">
        <f>SUM(R6:R8)</f>
        <v>0</v>
      </c>
      <c r="S9" s="123">
        <f>SUM(S6:S8)</f>
        <v>0</v>
      </c>
      <c r="T9" s="123">
        <f>SUM(T6:T8)</f>
        <v>0</v>
      </c>
      <c r="U9" s="128">
        <f>SUM(U6:U8)</f>
        <v>0</v>
      </c>
    </row>
    <row r="10" spans="1:21" s="171" customFormat="1" ht="14.1" customHeight="1">
      <c r="A10" s="664"/>
      <c r="B10" s="279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71" customFormat="1" ht="50.1" customHeight="1" thickBot="1">
      <c r="A11" s="665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4.1" customHeight="1" thickTop="1">
      <c r="A12" s="683" t="s">
        <v>19</v>
      </c>
      <c r="B12" s="84" t="s">
        <v>20</v>
      </c>
      <c r="C12" s="270">
        <v>0</v>
      </c>
      <c r="D12" s="270">
        <v>1</v>
      </c>
      <c r="E12" s="270">
        <v>0</v>
      </c>
      <c r="F12" s="273">
        <v>1</v>
      </c>
      <c r="G12" s="84" t="s">
        <v>21</v>
      </c>
      <c r="H12" s="270">
        <v>1</v>
      </c>
      <c r="I12" s="270">
        <v>1</v>
      </c>
      <c r="J12" s="270">
        <v>1</v>
      </c>
      <c r="K12" s="273">
        <v>1</v>
      </c>
      <c r="L12" s="69"/>
      <c r="M12" s="61"/>
      <c r="N12" s="61"/>
      <c r="O12" s="61"/>
      <c r="P12" s="68"/>
      <c r="Q12" s="69"/>
      <c r="R12" s="61"/>
      <c r="S12" s="61"/>
      <c r="T12" s="61"/>
      <c r="U12" s="62"/>
    </row>
    <row r="13" spans="1:21" s="8" customFormat="1" ht="14.1" customHeight="1">
      <c r="A13" s="664"/>
      <c r="B13" s="82" t="s">
        <v>248</v>
      </c>
      <c r="C13" s="280">
        <v>2</v>
      </c>
      <c r="D13" s="157">
        <v>2</v>
      </c>
      <c r="E13" s="268"/>
      <c r="F13" s="269"/>
      <c r="G13" s="86" t="s">
        <v>375</v>
      </c>
      <c r="H13" s="157">
        <v>2</v>
      </c>
      <c r="I13" s="157">
        <v>2</v>
      </c>
      <c r="J13" s="157"/>
      <c r="K13" s="156"/>
      <c r="L13" s="65"/>
      <c r="M13" s="268"/>
      <c r="N13" s="268"/>
      <c r="O13" s="268"/>
      <c r="P13" s="269"/>
      <c r="Q13" s="65"/>
      <c r="R13" s="268"/>
      <c r="S13" s="268"/>
      <c r="T13" s="268"/>
      <c r="U13" s="272"/>
    </row>
    <row r="14" spans="1:21" s="8" customFormat="1" ht="14.1" customHeight="1">
      <c r="A14" s="664"/>
      <c r="B14" s="85"/>
      <c r="C14" s="268"/>
      <c r="D14" s="268"/>
      <c r="E14" s="268"/>
      <c r="F14" s="269"/>
      <c r="G14" s="87" t="s">
        <v>376</v>
      </c>
      <c r="H14" s="157"/>
      <c r="I14" s="157"/>
      <c r="J14" s="157">
        <v>2</v>
      </c>
      <c r="K14" s="156">
        <v>2</v>
      </c>
      <c r="L14" s="65"/>
      <c r="M14" s="268"/>
      <c r="N14" s="268"/>
      <c r="O14" s="268"/>
      <c r="P14" s="269"/>
      <c r="Q14" s="65"/>
      <c r="R14" s="268"/>
      <c r="S14" s="268"/>
      <c r="T14" s="268"/>
      <c r="U14" s="272"/>
    </row>
    <row r="15" spans="1:21" s="137" customFormat="1" ht="14.1" customHeight="1">
      <c r="A15" s="664"/>
      <c r="B15" s="83" t="s">
        <v>9</v>
      </c>
      <c r="C15" s="123">
        <f>SUM(C12:C13)</f>
        <v>2</v>
      </c>
      <c r="D15" s="123">
        <f>SUM(D12:D13)</f>
        <v>3</v>
      </c>
      <c r="E15" s="123">
        <f>SUM(E12:E13)</f>
        <v>0</v>
      </c>
      <c r="F15" s="126">
        <f>SUM(F12:F13)</f>
        <v>1</v>
      </c>
      <c r="G15" s="83" t="s">
        <v>9</v>
      </c>
      <c r="H15" s="123">
        <f>SUM(H12:H14)</f>
        <v>3</v>
      </c>
      <c r="I15" s="123">
        <f>SUM(I12:I14)</f>
        <v>3</v>
      </c>
      <c r="J15" s="123">
        <f>SUM(J12:J14)</f>
        <v>3</v>
      </c>
      <c r="K15" s="136">
        <f>SUM(K12:K14)</f>
        <v>3</v>
      </c>
      <c r="L15" s="83" t="s">
        <v>9</v>
      </c>
      <c r="M15" s="123">
        <f>SUM(M12:M14)</f>
        <v>0</v>
      </c>
      <c r="N15" s="123">
        <f>SUM(N12:N14)</f>
        <v>0</v>
      </c>
      <c r="O15" s="123">
        <f>SUM(O12:O14)</f>
        <v>0</v>
      </c>
      <c r="P15" s="126">
        <f>SUM(P12:P14)</f>
        <v>0</v>
      </c>
      <c r="Q15" s="83" t="s">
        <v>9</v>
      </c>
      <c r="R15" s="123">
        <f>SUM(R12:R14)</f>
        <v>0</v>
      </c>
      <c r="S15" s="123">
        <f>SUM(S12:S14)</f>
        <v>0</v>
      </c>
      <c r="T15" s="123">
        <f>SUM(T12:T14)</f>
        <v>0</v>
      </c>
      <c r="U15" s="128">
        <f>SUM(U12:U14)</f>
        <v>0</v>
      </c>
    </row>
    <row r="16" spans="1:21" s="137" customFormat="1" ht="14.1" customHeight="1" thickBot="1">
      <c r="A16" s="665"/>
      <c r="B16" s="139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1" customFormat="1" ht="95.1" customHeight="1" thickTop="1">
      <c r="A17" s="683" t="s">
        <v>22</v>
      </c>
      <c r="B17" s="684" t="s">
        <v>556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71" customFormat="1" ht="14.1" customHeight="1" thickBot="1">
      <c r="A18" s="665"/>
      <c r="B18" s="152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4.1" customHeight="1" thickTop="1">
      <c r="A19" s="687" t="s">
        <v>105</v>
      </c>
      <c r="B19" s="129" t="s">
        <v>364</v>
      </c>
      <c r="C19" s="281">
        <v>2</v>
      </c>
      <c r="D19" s="282">
        <v>2</v>
      </c>
      <c r="E19" s="282"/>
      <c r="F19" s="282"/>
      <c r="G19" s="130" t="s">
        <v>365</v>
      </c>
      <c r="H19" s="282">
        <v>2</v>
      </c>
      <c r="I19" s="282">
        <v>2</v>
      </c>
      <c r="J19" s="282"/>
      <c r="K19" s="282"/>
      <c r="L19" s="142"/>
      <c r="M19" s="141"/>
      <c r="N19" s="141"/>
      <c r="O19" s="141"/>
      <c r="P19" s="141"/>
      <c r="Q19" s="142"/>
      <c r="R19" s="141"/>
      <c r="S19" s="141"/>
      <c r="T19" s="141"/>
      <c r="U19" s="143"/>
    </row>
    <row r="20" spans="1:21" s="132" customFormat="1" ht="14.1" customHeight="1">
      <c r="A20" s="688"/>
      <c r="B20" s="80" t="s">
        <v>363</v>
      </c>
      <c r="C20" s="157"/>
      <c r="D20" s="157"/>
      <c r="E20" s="157">
        <v>2</v>
      </c>
      <c r="F20" s="157">
        <v>2</v>
      </c>
      <c r="G20" s="109" t="s">
        <v>366</v>
      </c>
      <c r="H20" s="157"/>
      <c r="I20" s="157"/>
      <c r="J20" s="157">
        <v>2</v>
      </c>
      <c r="K20" s="157">
        <v>2</v>
      </c>
      <c r="L20" s="133"/>
      <c r="M20" s="111"/>
      <c r="N20" s="111"/>
      <c r="O20" s="111"/>
      <c r="P20" s="111"/>
      <c r="Q20" s="133"/>
      <c r="R20" s="111"/>
      <c r="S20" s="111"/>
      <c r="T20" s="111"/>
      <c r="U20" s="115"/>
    </row>
    <row r="21" spans="1:21" s="155" customFormat="1" ht="14.1" customHeight="1" thickBot="1">
      <c r="A21" s="689"/>
      <c r="B21" s="154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03" customFormat="1" ht="14.1" customHeight="1" thickTop="1">
      <c r="A22" s="683" t="s">
        <v>12</v>
      </c>
      <c r="B22" s="129" t="s">
        <v>77</v>
      </c>
      <c r="C22" s="16">
        <v>2</v>
      </c>
      <c r="D22" s="16">
        <v>2</v>
      </c>
      <c r="E22" s="16"/>
      <c r="F22" s="101"/>
      <c r="G22" s="102" t="s">
        <v>13</v>
      </c>
      <c r="H22" s="16">
        <v>2</v>
      </c>
      <c r="I22" s="16">
        <v>2</v>
      </c>
      <c r="J22" s="16" t="s">
        <v>73</v>
      </c>
      <c r="K22" s="101" t="s">
        <v>73</v>
      </c>
      <c r="L22" s="102" t="s">
        <v>98</v>
      </c>
      <c r="M22" s="16">
        <v>10</v>
      </c>
      <c r="N22" s="16"/>
      <c r="O22" s="16"/>
      <c r="P22" s="93"/>
      <c r="Q22" s="145" t="s">
        <v>100</v>
      </c>
      <c r="R22" s="141">
        <v>2</v>
      </c>
      <c r="S22" s="141">
        <v>2</v>
      </c>
      <c r="T22" s="141" t="s">
        <v>73</v>
      </c>
      <c r="U22" s="143" t="s">
        <v>73</v>
      </c>
    </row>
    <row r="23" spans="1:21" s="103" customFormat="1" ht="14.1" customHeight="1">
      <c r="A23" s="664"/>
      <c r="B23" s="80" t="s">
        <v>78</v>
      </c>
      <c r="C23" s="268">
        <v>2</v>
      </c>
      <c r="D23" s="268">
        <v>2</v>
      </c>
      <c r="E23" s="268"/>
      <c r="F23" s="99"/>
      <c r="G23" s="297" t="s">
        <v>92</v>
      </c>
      <c r="H23" s="268">
        <v>3</v>
      </c>
      <c r="I23" s="268">
        <v>4</v>
      </c>
      <c r="J23" s="268"/>
      <c r="K23" s="99"/>
      <c r="L23" s="81" t="s">
        <v>99</v>
      </c>
      <c r="M23" s="268"/>
      <c r="N23" s="268"/>
      <c r="O23" s="268">
        <v>10</v>
      </c>
      <c r="P23" s="269"/>
      <c r="Q23" s="110" t="s">
        <v>101</v>
      </c>
      <c r="R23" s="111">
        <v>1</v>
      </c>
      <c r="S23" s="111">
        <v>2</v>
      </c>
      <c r="T23" s="112"/>
      <c r="U23" s="113"/>
    </row>
    <row r="24" spans="1:21" s="103" customFormat="1" ht="14.1" customHeight="1">
      <c r="A24" s="664"/>
      <c r="B24" s="80" t="s">
        <v>79</v>
      </c>
      <c r="C24" s="268">
        <v>2</v>
      </c>
      <c r="D24" s="268">
        <v>3</v>
      </c>
      <c r="E24" s="268" t="s">
        <v>74</v>
      </c>
      <c r="F24" s="99" t="s">
        <v>74</v>
      </c>
      <c r="G24" s="297" t="s">
        <v>106</v>
      </c>
      <c r="H24" s="268">
        <v>3</v>
      </c>
      <c r="I24" s="268">
        <v>4</v>
      </c>
      <c r="J24" s="268" t="s">
        <v>74</v>
      </c>
      <c r="K24" s="99" t="s">
        <v>74</v>
      </c>
      <c r="L24" s="81"/>
      <c r="M24" s="268"/>
      <c r="N24" s="268"/>
      <c r="O24" s="268"/>
      <c r="P24" s="269"/>
      <c r="Q24" s="286" t="s">
        <v>371</v>
      </c>
      <c r="R24" s="112">
        <v>2</v>
      </c>
      <c r="S24" s="112">
        <v>4</v>
      </c>
      <c r="T24" s="112">
        <v>2</v>
      </c>
      <c r="U24" s="113">
        <v>4</v>
      </c>
    </row>
    <row r="25" spans="1:21" s="103" customFormat="1" ht="14.1" customHeight="1">
      <c r="A25" s="664"/>
      <c r="B25" s="80" t="s">
        <v>80</v>
      </c>
      <c r="C25" s="61">
        <v>3</v>
      </c>
      <c r="D25" s="61">
        <v>3</v>
      </c>
      <c r="E25" s="268"/>
      <c r="F25" s="99"/>
      <c r="G25" s="81" t="s">
        <v>93</v>
      </c>
      <c r="H25" s="268" t="s">
        <v>74</v>
      </c>
      <c r="I25" s="268" t="s">
        <v>74</v>
      </c>
      <c r="J25" s="268">
        <v>2</v>
      </c>
      <c r="K25" s="99">
        <v>2</v>
      </c>
      <c r="L25" s="81"/>
      <c r="M25" s="268"/>
      <c r="N25" s="268"/>
      <c r="O25" s="268"/>
      <c r="P25" s="269"/>
      <c r="Q25" s="110"/>
      <c r="R25" s="111"/>
      <c r="S25" s="111"/>
      <c r="T25" s="111"/>
      <c r="U25" s="115"/>
    </row>
    <row r="26" spans="1:21" s="103" customFormat="1" ht="14.1" customHeight="1">
      <c r="A26" s="664"/>
      <c r="B26" s="80" t="s">
        <v>81</v>
      </c>
      <c r="C26" s="98">
        <v>3</v>
      </c>
      <c r="D26" s="98">
        <v>3</v>
      </c>
      <c r="E26" s="268"/>
      <c r="F26" s="99"/>
      <c r="G26" s="297" t="s">
        <v>94</v>
      </c>
      <c r="H26" s="268"/>
      <c r="I26" s="268"/>
      <c r="J26" s="268">
        <v>3</v>
      </c>
      <c r="K26" s="99">
        <v>4</v>
      </c>
      <c r="L26" s="81"/>
      <c r="M26" s="268"/>
      <c r="N26" s="268"/>
      <c r="O26" s="268"/>
      <c r="P26" s="269"/>
      <c r="Q26" s="114"/>
      <c r="R26" s="112"/>
      <c r="S26" s="112"/>
      <c r="T26" s="112"/>
      <c r="U26" s="113"/>
    </row>
    <row r="27" spans="1:21" s="103" customFormat="1" ht="14.1" customHeight="1">
      <c r="A27" s="664"/>
      <c r="B27" s="80" t="s">
        <v>82</v>
      </c>
      <c r="C27" s="268"/>
      <c r="D27" s="268"/>
      <c r="E27" s="268">
        <v>2</v>
      </c>
      <c r="F27" s="99">
        <v>2</v>
      </c>
      <c r="G27" s="297" t="s">
        <v>95</v>
      </c>
      <c r="H27" s="268"/>
      <c r="I27" s="268"/>
      <c r="J27" s="268">
        <v>3</v>
      </c>
      <c r="K27" s="99">
        <v>4</v>
      </c>
      <c r="L27" s="81"/>
      <c r="M27" s="268"/>
      <c r="N27" s="268"/>
      <c r="O27" s="268"/>
      <c r="P27" s="269"/>
      <c r="Q27" s="110"/>
      <c r="R27" s="111"/>
      <c r="S27" s="111"/>
      <c r="T27" s="111"/>
      <c r="U27" s="115"/>
    </row>
    <row r="28" spans="1:21" s="103" customFormat="1" ht="14.1" customHeight="1">
      <c r="A28" s="664"/>
      <c r="B28" s="296" t="s">
        <v>83</v>
      </c>
      <c r="C28" s="268" t="s">
        <v>74</v>
      </c>
      <c r="D28" s="268" t="s">
        <v>74</v>
      </c>
      <c r="E28" s="268">
        <v>2</v>
      </c>
      <c r="F28" s="99">
        <v>2</v>
      </c>
      <c r="G28" s="81" t="s">
        <v>96</v>
      </c>
      <c r="H28" s="268"/>
      <c r="I28" s="268"/>
      <c r="J28" s="268">
        <v>1</v>
      </c>
      <c r="K28" s="268">
        <v>2</v>
      </c>
      <c r="L28" s="81"/>
      <c r="M28" s="268"/>
      <c r="N28" s="268"/>
      <c r="O28" s="268"/>
      <c r="P28" s="269"/>
      <c r="Q28" s="81"/>
      <c r="R28" s="268"/>
      <c r="S28" s="268"/>
      <c r="T28" s="268"/>
      <c r="U28" s="272"/>
    </row>
    <row r="29" spans="1:21" s="103" customFormat="1" ht="14.1" customHeight="1">
      <c r="A29" s="664"/>
      <c r="B29" s="80" t="s">
        <v>208</v>
      </c>
      <c r="C29" s="268" t="s">
        <v>74</v>
      </c>
      <c r="D29" s="268" t="s">
        <v>74</v>
      </c>
      <c r="E29" s="268">
        <v>2</v>
      </c>
      <c r="F29" s="99">
        <v>2</v>
      </c>
      <c r="G29" s="81"/>
      <c r="H29" s="268"/>
      <c r="I29" s="268"/>
      <c r="J29" s="268"/>
      <c r="K29" s="99"/>
      <c r="L29" s="81"/>
      <c r="M29" s="268"/>
      <c r="N29" s="268"/>
      <c r="O29" s="268"/>
      <c r="P29" s="269"/>
      <c r="Q29" s="116"/>
      <c r="R29" s="268"/>
      <c r="S29" s="268"/>
      <c r="T29" s="268"/>
      <c r="U29" s="272"/>
    </row>
    <row r="30" spans="1:21" s="103" customFormat="1" ht="14.1" customHeight="1">
      <c r="A30" s="664"/>
      <c r="B30" s="296" t="s">
        <v>84</v>
      </c>
      <c r="C30" s="98"/>
      <c r="D30" s="98"/>
      <c r="E30" s="98">
        <v>3</v>
      </c>
      <c r="F30" s="117">
        <v>4</v>
      </c>
      <c r="G30" s="81"/>
      <c r="H30" s="268"/>
      <c r="I30" s="268"/>
      <c r="J30" s="268"/>
      <c r="K30" s="268"/>
      <c r="L30" s="81"/>
      <c r="M30" s="268"/>
      <c r="N30" s="268"/>
      <c r="O30" s="268"/>
      <c r="P30" s="269"/>
      <c r="Q30" s="116"/>
      <c r="R30" s="268"/>
      <c r="S30" s="268"/>
      <c r="T30" s="268"/>
      <c r="U30" s="272"/>
    </row>
    <row r="31" spans="1:21" s="103" customFormat="1" ht="14.1" customHeight="1">
      <c r="A31" s="664"/>
      <c r="B31" s="296" t="s">
        <v>85</v>
      </c>
      <c r="C31" s="98"/>
      <c r="D31" s="98"/>
      <c r="E31" s="98">
        <v>3</v>
      </c>
      <c r="F31" s="117">
        <v>3</v>
      </c>
      <c r="G31" s="81"/>
      <c r="H31" s="268"/>
      <c r="I31" s="268"/>
      <c r="J31" s="268"/>
      <c r="K31" s="268"/>
      <c r="L31" s="81"/>
      <c r="M31" s="268"/>
      <c r="N31" s="268"/>
      <c r="O31" s="268"/>
      <c r="P31" s="269"/>
      <c r="Q31" s="81"/>
      <c r="R31" s="268"/>
      <c r="S31" s="268"/>
      <c r="T31" s="268"/>
      <c r="U31" s="272"/>
    </row>
    <row r="32" spans="1:21" s="107" customFormat="1" ht="14.1" customHeight="1">
      <c r="A32" s="664"/>
      <c r="B32" s="122" t="s">
        <v>9</v>
      </c>
      <c r="C32" s="123">
        <f>SUM(C22:C31)</f>
        <v>12</v>
      </c>
      <c r="D32" s="123">
        <f>SUM(D22:D31)</f>
        <v>13</v>
      </c>
      <c r="E32" s="123">
        <f>SUM(E22:E31)</f>
        <v>12</v>
      </c>
      <c r="F32" s="124">
        <f>SUM(F22:F31)</f>
        <v>13</v>
      </c>
      <c r="G32" s="125" t="s">
        <v>97</v>
      </c>
      <c r="H32" s="123">
        <f>SUM(H22:H31)</f>
        <v>8</v>
      </c>
      <c r="I32" s="123">
        <f>SUM(I22:I31)</f>
        <v>10</v>
      </c>
      <c r="J32" s="123">
        <f>SUM(J22:J31)</f>
        <v>9</v>
      </c>
      <c r="K32" s="124">
        <f>SUM(K22:K31)</f>
        <v>12</v>
      </c>
      <c r="L32" s="125" t="s">
        <v>9</v>
      </c>
      <c r="M32" s="123">
        <f>SUM(M22:M31)</f>
        <v>10</v>
      </c>
      <c r="N32" s="123">
        <f>SUM(N22:N31)</f>
        <v>0</v>
      </c>
      <c r="O32" s="123">
        <f>SUM(O22:O31)</f>
        <v>10</v>
      </c>
      <c r="P32" s="126">
        <f>SUM(P22:P31)</f>
        <v>0</v>
      </c>
      <c r="Q32" s="127" t="s">
        <v>9</v>
      </c>
      <c r="R32" s="123">
        <f>SUM(R22:R31)</f>
        <v>5</v>
      </c>
      <c r="S32" s="123">
        <f>SUM(S22:S31)</f>
        <v>8</v>
      </c>
      <c r="T32" s="123">
        <f>SUM(T22:T31)</f>
        <v>2</v>
      </c>
      <c r="U32" s="128">
        <f>SUM(U22:U31)</f>
        <v>4</v>
      </c>
    </row>
    <row r="33" spans="1:21" s="107" customFormat="1" ht="14.1" customHeight="1" thickBot="1">
      <c r="A33" s="665"/>
      <c r="B33" s="153" t="s">
        <v>10</v>
      </c>
      <c r="C33" s="701">
        <f>C32+E32+H32+J32+M32+O32+R32+T32</f>
        <v>68</v>
      </c>
      <c r="D33" s="702"/>
      <c r="E33" s="702"/>
      <c r="F33" s="702"/>
      <c r="G33" s="702"/>
      <c r="H33" s="702"/>
      <c r="I33" s="702"/>
      <c r="J33" s="702"/>
      <c r="K33" s="702"/>
      <c r="L33" s="702"/>
      <c r="M33" s="702"/>
      <c r="N33" s="702"/>
      <c r="O33" s="702"/>
      <c r="P33" s="702"/>
      <c r="Q33" s="702"/>
      <c r="R33" s="702"/>
      <c r="S33" s="702"/>
      <c r="T33" s="702"/>
      <c r="U33" s="703"/>
    </row>
    <row r="34" spans="1:21" s="239" customFormat="1" ht="14.1" customHeight="1" thickTop="1">
      <c r="A34" s="683" t="s">
        <v>362</v>
      </c>
      <c r="B34" s="289" t="s">
        <v>401</v>
      </c>
      <c r="C34" s="287">
        <v>2</v>
      </c>
      <c r="D34" s="287">
        <v>2</v>
      </c>
      <c r="E34" s="292"/>
      <c r="F34" s="293"/>
      <c r="G34" s="118" t="s">
        <v>380</v>
      </c>
      <c r="H34" s="287">
        <v>2</v>
      </c>
      <c r="I34" s="287">
        <v>2</v>
      </c>
      <c r="J34" s="292"/>
      <c r="K34" s="293"/>
      <c r="L34" s="118"/>
      <c r="M34" s="292"/>
      <c r="N34" s="292"/>
      <c r="O34" s="292"/>
      <c r="P34" s="293"/>
      <c r="Q34" s="118" t="s">
        <v>390</v>
      </c>
      <c r="R34" s="287">
        <v>1</v>
      </c>
      <c r="S34" s="287">
        <v>1</v>
      </c>
      <c r="T34" s="287"/>
      <c r="U34" s="295"/>
    </row>
    <row r="35" spans="1:21" s="239" customFormat="1" ht="14.1" customHeight="1">
      <c r="A35" s="664"/>
      <c r="B35" s="289" t="s">
        <v>402</v>
      </c>
      <c r="C35" s="287">
        <v>2</v>
      </c>
      <c r="D35" s="287">
        <v>2</v>
      </c>
      <c r="E35" s="287"/>
      <c r="F35" s="294"/>
      <c r="G35" s="118" t="s">
        <v>89</v>
      </c>
      <c r="H35" s="287">
        <v>2</v>
      </c>
      <c r="I35" s="287">
        <v>2</v>
      </c>
      <c r="J35" s="287"/>
      <c r="K35" s="294"/>
      <c r="L35" s="118"/>
      <c r="M35" s="287"/>
      <c r="N35" s="287"/>
      <c r="O35" s="287"/>
      <c r="P35" s="294"/>
      <c r="Q35" s="118" t="s">
        <v>391</v>
      </c>
      <c r="R35" s="287">
        <v>2</v>
      </c>
      <c r="S35" s="287">
        <v>2</v>
      </c>
      <c r="T35" s="287"/>
      <c r="U35" s="295"/>
    </row>
    <row r="36" spans="1:21" s="239" customFormat="1" ht="14.1" customHeight="1">
      <c r="A36" s="664"/>
      <c r="B36" s="289" t="s">
        <v>403</v>
      </c>
      <c r="C36" s="287">
        <v>3</v>
      </c>
      <c r="D36" s="287">
        <v>3</v>
      </c>
      <c r="E36" s="287" t="s">
        <v>378</v>
      </c>
      <c r="F36" s="294" t="s">
        <v>378</v>
      </c>
      <c r="G36" s="118" t="s">
        <v>381</v>
      </c>
      <c r="H36" s="288">
        <v>2</v>
      </c>
      <c r="I36" s="288">
        <v>2</v>
      </c>
      <c r="J36" s="287"/>
      <c r="K36" s="294"/>
      <c r="L36" s="118"/>
      <c r="M36" s="287"/>
      <c r="N36" s="287"/>
      <c r="O36" s="287"/>
      <c r="P36" s="294"/>
      <c r="Q36" s="118" t="s">
        <v>392</v>
      </c>
      <c r="R36" s="287">
        <v>2</v>
      </c>
      <c r="S36" s="287">
        <v>2</v>
      </c>
      <c r="T36" s="287"/>
      <c r="U36" s="295"/>
    </row>
    <row r="37" spans="1:21" s="239" customFormat="1" ht="14.1" customHeight="1">
      <c r="A37" s="664"/>
      <c r="B37" s="289" t="s">
        <v>404</v>
      </c>
      <c r="C37" s="287"/>
      <c r="D37" s="287"/>
      <c r="E37" s="287">
        <v>3</v>
      </c>
      <c r="F37" s="294">
        <v>3</v>
      </c>
      <c r="G37" s="118" t="s">
        <v>382</v>
      </c>
      <c r="H37" s="288">
        <v>3</v>
      </c>
      <c r="I37" s="288">
        <v>3</v>
      </c>
      <c r="J37" s="287"/>
      <c r="K37" s="294"/>
      <c r="L37" s="118"/>
      <c r="M37" s="287"/>
      <c r="N37" s="287"/>
      <c r="O37" s="287"/>
      <c r="P37" s="294"/>
      <c r="Q37" s="118" t="s">
        <v>393</v>
      </c>
      <c r="R37" s="287">
        <v>4</v>
      </c>
      <c r="S37" s="287">
        <v>4</v>
      </c>
      <c r="T37" s="287"/>
      <c r="U37" s="295"/>
    </row>
    <row r="38" spans="1:21" s="239" customFormat="1" ht="14.1" customHeight="1">
      <c r="A38" s="664"/>
      <c r="B38" s="133" t="s">
        <v>405</v>
      </c>
      <c r="C38" s="287"/>
      <c r="D38" s="287"/>
      <c r="E38" s="287">
        <v>2</v>
      </c>
      <c r="F38" s="294">
        <v>2</v>
      </c>
      <c r="G38" s="118" t="s">
        <v>383</v>
      </c>
      <c r="H38" s="287">
        <v>3</v>
      </c>
      <c r="I38" s="287">
        <v>3</v>
      </c>
      <c r="J38" s="287"/>
      <c r="K38" s="294"/>
      <c r="L38" s="118"/>
      <c r="M38" s="287"/>
      <c r="N38" s="287"/>
      <c r="O38" s="287"/>
      <c r="P38" s="294"/>
      <c r="Q38" s="291" t="s">
        <v>394</v>
      </c>
      <c r="R38" s="288">
        <v>9</v>
      </c>
      <c r="S38" s="288" t="s">
        <v>379</v>
      </c>
      <c r="T38" s="287"/>
      <c r="U38" s="295"/>
    </row>
    <row r="39" spans="1:21" s="239" customFormat="1" ht="14.1" customHeight="1">
      <c r="A39" s="664"/>
      <c r="B39" s="133" t="s">
        <v>406</v>
      </c>
      <c r="C39" s="287"/>
      <c r="D39" s="287"/>
      <c r="E39" s="287">
        <v>2</v>
      </c>
      <c r="F39" s="294">
        <v>2</v>
      </c>
      <c r="G39" s="195" t="s">
        <v>384</v>
      </c>
      <c r="H39" s="290">
        <v>2</v>
      </c>
      <c r="I39" s="290">
        <v>2</v>
      </c>
      <c r="J39" s="287"/>
      <c r="K39" s="294"/>
      <c r="L39" s="118"/>
      <c r="M39" s="287"/>
      <c r="N39" s="287"/>
      <c r="O39" s="287"/>
      <c r="P39" s="294"/>
      <c r="Q39" s="291" t="s">
        <v>395</v>
      </c>
      <c r="R39" s="288"/>
      <c r="S39" s="288"/>
      <c r="T39" s="287">
        <v>9</v>
      </c>
      <c r="U39" s="295" t="s">
        <v>379</v>
      </c>
    </row>
    <row r="40" spans="1:21" s="239" customFormat="1" ht="14.1" customHeight="1">
      <c r="A40" s="664"/>
      <c r="B40" s="133"/>
      <c r="C40" s="287"/>
      <c r="D40" s="287"/>
      <c r="E40" s="287"/>
      <c r="F40" s="294"/>
      <c r="G40" s="195" t="s">
        <v>385</v>
      </c>
      <c r="H40" s="290">
        <v>2</v>
      </c>
      <c r="I40" s="290">
        <v>2</v>
      </c>
      <c r="J40" s="287"/>
      <c r="K40" s="294"/>
      <c r="L40" s="118"/>
      <c r="M40" s="287"/>
      <c r="N40" s="287"/>
      <c r="O40" s="287"/>
      <c r="P40" s="294"/>
      <c r="Q40" s="118" t="s">
        <v>396</v>
      </c>
      <c r="R40" s="287"/>
      <c r="S40" s="287"/>
      <c r="T40" s="287">
        <v>3</v>
      </c>
      <c r="U40" s="295">
        <v>3</v>
      </c>
    </row>
    <row r="41" spans="1:21" s="239" customFormat="1" ht="14.1" customHeight="1">
      <c r="A41" s="664"/>
      <c r="B41" s="133"/>
      <c r="C41" s="287"/>
      <c r="D41" s="287"/>
      <c r="E41" s="287"/>
      <c r="F41" s="294"/>
      <c r="G41" s="118" t="s">
        <v>386</v>
      </c>
      <c r="H41" s="287"/>
      <c r="I41" s="287"/>
      <c r="J41" s="287">
        <v>2</v>
      </c>
      <c r="K41" s="294">
        <v>2</v>
      </c>
      <c r="L41" s="118"/>
      <c r="M41" s="287"/>
      <c r="N41" s="287"/>
      <c r="O41" s="287"/>
      <c r="P41" s="294"/>
      <c r="Q41" s="118" t="s">
        <v>397</v>
      </c>
      <c r="R41" s="287" t="s">
        <v>378</v>
      </c>
      <c r="S41" s="287" t="s">
        <v>378</v>
      </c>
      <c r="T41" s="287">
        <v>2</v>
      </c>
      <c r="U41" s="295">
        <v>2</v>
      </c>
    </row>
    <row r="42" spans="1:21" s="239" customFormat="1" ht="14.1" customHeight="1">
      <c r="A42" s="664"/>
      <c r="B42" s="133"/>
      <c r="C42" s="287"/>
      <c r="D42" s="287"/>
      <c r="E42" s="287"/>
      <c r="F42" s="294"/>
      <c r="G42" s="118" t="s">
        <v>387</v>
      </c>
      <c r="H42" s="287"/>
      <c r="I42" s="287"/>
      <c r="J42" s="287">
        <v>2</v>
      </c>
      <c r="K42" s="294">
        <v>2</v>
      </c>
      <c r="L42" s="118"/>
      <c r="M42" s="287"/>
      <c r="N42" s="287"/>
      <c r="O42" s="287"/>
      <c r="P42" s="294"/>
      <c r="Q42" s="118" t="s">
        <v>398</v>
      </c>
      <c r="R42" s="287"/>
      <c r="S42" s="287"/>
      <c r="T42" s="287">
        <v>2</v>
      </c>
      <c r="U42" s="295">
        <v>2</v>
      </c>
    </row>
    <row r="43" spans="1:21" s="239" customFormat="1" ht="14.1" customHeight="1">
      <c r="A43" s="664"/>
      <c r="B43" s="133"/>
      <c r="C43" s="287"/>
      <c r="D43" s="287"/>
      <c r="E43" s="287"/>
      <c r="F43" s="294"/>
      <c r="G43" s="118" t="s">
        <v>388</v>
      </c>
      <c r="H43" s="287"/>
      <c r="I43" s="287"/>
      <c r="J43" s="287">
        <v>3</v>
      </c>
      <c r="K43" s="294">
        <v>3</v>
      </c>
      <c r="L43" s="118"/>
      <c r="M43" s="287"/>
      <c r="N43" s="287"/>
      <c r="O43" s="287"/>
      <c r="P43" s="294"/>
      <c r="Q43" s="118" t="s">
        <v>399</v>
      </c>
      <c r="R43" s="287"/>
      <c r="S43" s="287"/>
      <c r="T43" s="287">
        <v>2</v>
      </c>
      <c r="U43" s="295">
        <v>2</v>
      </c>
    </row>
    <row r="44" spans="1:21" s="239" customFormat="1" ht="14.1" customHeight="1">
      <c r="A44" s="664"/>
      <c r="B44" s="133"/>
      <c r="C44" s="287"/>
      <c r="D44" s="287"/>
      <c r="E44" s="287"/>
      <c r="F44" s="294"/>
      <c r="G44" s="118" t="s">
        <v>389</v>
      </c>
      <c r="H44" s="288"/>
      <c r="I44" s="288"/>
      <c r="J44" s="287">
        <v>3</v>
      </c>
      <c r="K44" s="294">
        <v>3</v>
      </c>
      <c r="L44" s="118"/>
      <c r="M44" s="287"/>
      <c r="N44" s="287"/>
      <c r="O44" s="287"/>
      <c r="P44" s="294"/>
      <c r="Q44" s="118" t="s">
        <v>400</v>
      </c>
      <c r="R44" s="287"/>
      <c r="S44" s="287"/>
      <c r="T44" s="287">
        <v>2</v>
      </c>
      <c r="U44" s="295">
        <v>2</v>
      </c>
    </row>
    <row r="45" spans="1:21" s="164" customFormat="1" ht="14.1" customHeight="1">
      <c r="A45" s="664"/>
      <c r="B45" s="262" t="s">
        <v>9</v>
      </c>
      <c r="C45" s="254">
        <f>SUM(C34:C44)</f>
        <v>7</v>
      </c>
      <c r="D45" s="254">
        <f>SUM(D34:D44)</f>
        <v>7</v>
      </c>
      <c r="E45" s="254">
        <f>SUM(E34:E44)</f>
        <v>7</v>
      </c>
      <c r="F45" s="263">
        <f>SUM(F34:F44)</f>
        <v>7</v>
      </c>
      <c r="G45" s="262" t="s">
        <v>9</v>
      </c>
      <c r="H45" s="254">
        <f>SUM(H34:H44)</f>
        <v>16</v>
      </c>
      <c r="I45" s="254">
        <f>SUM(I34:I44)</f>
        <v>16</v>
      </c>
      <c r="J45" s="254">
        <f>SUM(J34:J44)</f>
        <v>10</v>
      </c>
      <c r="K45" s="263">
        <f>SUM(K34:K44)</f>
        <v>10</v>
      </c>
      <c r="L45" s="262" t="s">
        <v>9</v>
      </c>
      <c r="M45" s="254">
        <f>SUM(M34:M44)</f>
        <v>0</v>
      </c>
      <c r="N45" s="254">
        <f>SUM(N34:N44)</f>
        <v>0</v>
      </c>
      <c r="O45" s="254">
        <f>SUM(O34:O44)</f>
        <v>0</v>
      </c>
      <c r="P45" s="263">
        <f>SUM(P34:P44)</f>
        <v>0</v>
      </c>
      <c r="Q45" s="262" t="s">
        <v>9</v>
      </c>
      <c r="R45" s="254">
        <f>SUM(R34:R44)</f>
        <v>18</v>
      </c>
      <c r="S45" s="254">
        <f>SUM(S34:S44)</f>
        <v>9</v>
      </c>
      <c r="T45" s="254">
        <f>SUM(T34:T44)</f>
        <v>20</v>
      </c>
      <c r="U45" s="264">
        <f>SUM(U34:U44)</f>
        <v>11</v>
      </c>
    </row>
    <row r="46" spans="1:21" s="164" customFormat="1" ht="14.1" customHeight="1" thickBot="1">
      <c r="A46" s="706"/>
      <c r="B46" s="265" t="s">
        <v>10</v>
      </c>
      <c r="C46" s="707">
        <f>C45+E45+H45+J45+M45+O45+R45+T45</f>
        <v>78</v>
      </c>
      <c r="D46" s="708"/>
      <c r="E46" s="708"/>
      <c r="F46" s="708"/>
      <c r="G46" s="708"/>
      <c r="H46" s="708"/>
      <c r="I46" s="708"/>
      <c r="J46" s="708"/>
      <c r="K46" s="708"/>
      <c r="L46" s="708"/>
      <c r="M46" s="708"/>
      <c r="N46" s="708"/>
      <c r="O46" s="708"/>
      <c r="P46" s="708"/>
      <c r="Q46" s="708"/>
      <c r="R46" s="708"/>
      <c r="S46" s="708"/>
      <c r="T46" s="708"/>
      <c r="U46" s="709"/>
    </row>
    <row r="47" spans="1:21" s="103" customFormat="1" ht="15" customHeight="1">
      <c r="A47" s="705" t="s">
        <v>407</v>
      </c>
      <c r="B47" s="705"/>
      <c r="C47" s="705"/>
      <c r="D47" s="705"/>
      <c r="E47" s="705"/>
      <c r="F47" s="705"/>
      <c r="G47" s="705"/>
      <c r="H47" s="705"/>
      <c r="I47" s="705"/>
      <c r="J47" s="705"/>
      <c r="K47" s="106"/>
      <c r="L47" s="298" t="s">
        <v>107</v>
      </c>
      <c r="M47" s="299"/>
      <c r="N47" s="299"/>
      <c r="O47" s="299"/>
      <c r="P47" s="300"/>
      <c r="Q47" s="298" t="s">
        <v>102</v>
      </c>
      <c r="R47" s="300"/>
      <c r="S47" s="300"/>
      <c r="T47" s="300"/>
      <c r="U47" s="301"/>
    </row>
    <row r="48" spans="1:21" s="121" customFormat="1" ht="15" customHeight="1">
      <c r="A48" s="704" t="s">
        <v>408</v>
      </c>
      <c r="B48" s="704"/>
      <c r="C48" s="704"/>
      <c r="D48" s="704"/>
      <c r="E48" s="704"/>
      <c r="F48" s="704"/>
      <c r="G48" s="704"/>
      <c r="H48" s="704"/>
      <c r="I48" s="704"/>
      <c r="J48" s="704"/>
      <c r="K48" s="108"/>
      <c r="L48" s="298" t="s">
        <v>108</v>
      </c>
      <c r="M48" s="299"/>
      <c r="N48" s="299"/>
      <c r="O48" s="299"/>
      <c r="P48" s="300"/>
      <c r="Q48" s="298" t="s">
        <v>103</v>
      </c>
      <c r="R48" s="300"/>
      <c r="S48" s="300"/>
      <c r="T48" s="300"/>
      <c r="U48" s="301"/>
    </row>
    <row r="49" spans="1:21" s="121" customFormat="1" ht="15" customHeight="1">
      <c r="A49" s="693" t="s">
        <v>409</v>
      </c>
      <c r="B49" s="693"/>
      <c r="C49" s="693"/>
      <c r="D49" s="693"/>
      <c r="E49" s="693"/>
      <c r="F49" s="693"/>
      <c r="G49" s="693"/>
      <c r="H49" s="693"/>
      <c r="I49" s="693"/>
      <c r="J49" s="693"/>
      <c r="K49" s="693"/>
      <c r="L49" s="298" t="s">
        <v>109</v>
      </c>
      <c r="M49" s="299"/>
      <c r="N49" s="299"/>
      <c r="O49" s="299"/>
      <c r="P49" s="300"/>
      <c r="Q49" s="298" t="s">
        <v>104</v>
      </c>
      <c r="R49" s="300"/>
      <c r="S49" s="300"/>
      <c r="T49" s="300"/>
      <c r="U49" s="301"/>
    </row>
    <row r="50" spans="1:21" s="103" customFormat="1" ht="15" customHeight="1">
      <c r="A50" s="693" t="s">
        <v>410</v>
      </c>
      <c r="B50" s="693"/>
      <c r="C50" s="693"/>
      <c r="D50" s="693"/>
      <c r="E50" s="693"/>
      <c r="F50" s="693"/>
      <c r="G50" s="693"/>
      <c r="H50" s="693"/>
      <c r="I50" s="693"/>
      <c r="J50" s="693"/>
      <c r="K50" s="693"/>
      <c r="L50" s="693" t="s">
        <v>110</v>
      </c>
      <c r="M50" s="693"/>
      <c r="N50" s="693"/>
      <c r="O50" s="693"/>
      <c r="P50" s="693"/>
      <c r="Q50" s="298"/>
      <c r="R50" s="300" t="s">
        <v>73</v>
      </c>
      <c r="S50" s="300" t="s">
        <v>73</v>
      </c>
      <c r="T50" s="300"/>
      <c r="U50" s="302"/>
    </row>
    <row r="51" spans="1:21" s="103" customFormat="1" ht="15" customHeight="1">
      <c r="A51" s="693" t="s">
        <v>411</v>
      </c>
      <c r="B51" s="693"/>
      <c r="C51" s="693"/>
      <c r="D51" s="693"/>
      <c r="E51" s="693"/>
      <c r="F51" s="693"/>
      <c r="G51" s="693"/>
      <c r="H51" s="693"/>
      <c r="I51" s="693"/>
      <c r="J51" s="693"/>
      <c r="K51" s="693"/>
      <c r="L51" s="662" t="s">
        <v>412</v>
      </c>
      <c r="M51" s="662"/>
      <c r="N51" s="662"/>
      <c r="O51" s="662"/>
      <c r="P51" s="662"/>
      <c r="Q51" s="662"/>
      <c r="R51" s="662"/>
      <c r="S51" s="662"/>
      <c r="T51" s="662"/>
      <c r="U51" s="662"/>
    </row>
    <row r="52" spans="1:21" s="176" customFormat="1" ht="9.75" customHeight="1">
      <c r="A52" s="666" t="s">
        <v>679</v>
      </c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2"/>
      <c r="M52" s="662"/>
      <c r="N52" s="662"/>
      <c r="O52" s="662"/>
      <c r="P52" s="662"/>
      <c r="Q52" s="662"/>
      <c r="R52" s="662"/>
      <c r="S52" s="662"/>
      <c r="T52" s="662"/>
      <c r="U52" s="662"/>
    </row>
    <row r="53" spans="1:21" ht="21.75" customHeight="1">
      <c r="A53" s="666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662" t="s">
        <v>713</v>
      </c>
      <c r="M53" s="662"/>
      <c r="N53" s="662"/>
      <c r="O53" s="662"/>
      <c r="P53" s="662"/>
      <c r="Q53" s="662"/>
      <c r="R53" s="662"/>
      <c r="S53" s="662"/>
      <c r="T53" s="662"/>
      <c r="U53" s="662"/>
    </row>
  </sheetData>
  <mergeCells count="42">
    <mergeCell ref="R4:S4"/>
    <mergeCell ref="L50:P50"/>
    <mergeCell ref="A22:A33"/>
    <mergeCell ref="C33:U33"/>
    <mergeCell ref="A48:J48"/>
    <mergeCell ref="A47:J47"/>
    <mergeCell ref="A34:A46"/>
    <mergeCell ref="C46:U46"/>
    <mergeCell ref="A49:K49"/>
    <mergeCell ref="A50:K50"/>
    <mergeCell ref="L51:U52"/>
    <mergeCell ref="A2:U2"/>
    <mergeCell ref="A1:U1"/>
    <mergeCell ref="L3:L5"/>
    <mergeCell ref="C3:F3"/>
    <mergeCell ref="G3:G5"/>
    <mergeCell ref="M3:P3"/>
    <mergeCell ref="H4:I4"/>
    <mergeCell ref="T4:U4"/>
    <mergeCell ref="A3:A5"/>
    <mergeCell ref="B3:B5"/>
    <mergeCell ref="M4:N4"/>
    <mergeCell ref="J4:K4"/>
    <mergeCell ref="H3:K3"/>
    <mergeCell ref="C4:D4"/>
    <mergeCell ref="E4:F4"/>
    <mergeCell ref="L53:U53"/>
    <mergeCell ref="A6:A11"/>
    <mergeCell ref="A52:K53"/>
    <mergeCell ref="Q3:Q5"/>
    <mergeCell ref="O4:P4"/>
    <mergeCell ref="R3:U3"/>
    <mergeCell ref="B11:U11"/>
    <mergeCell ref="C10:U10"/>
    <mergeCell ref="C16:U16"/>
    <mergeCell ref="A17:A18"/>
    <mergeCell ref="B17:U17"/>
    <mergeCell ref="C18:U18"/>
    <mergeCell ref="A12:A16"/>
    <mergeCell ref="A19:A21"/>
    <mergeCell ref="C21:U21"/>
    <mergeCell ref="A51:K51"/>
  </mergeCells>
  <phoneticPr fontId="19" type="noConversion"/>
  <printOptions horizontalCentered="1"/>
  <pageMargins left="0.39370078740157483" right="0.39370078740157483" top="0" bottom="0" header="0" footer="0"/>
  <pageSetup paperSize="9" scale="95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20" workbookViewId="0">
      <selection activeCell="B56" sqref="B56:U56"/>
    </sheetView>
  </sheetViews>
  <sheetFormatPr defaultRowHeight="16.5"/>
  <cols>
    <col min="1" max="1" width="2.25" style="197" customWidth="1"/>
    <col min="2" max="2" width="13.375" style="424" customWidth="1"/>
    <col min="3" max="6" width="2.875" style="31" customWidth="1"/>
    <col min="7" max="7" width="13.375" style="424" customWidth="1"/>
    <col min="8" max="11" width="2.875" style="31" customWidth="1"/>
    <col min="12" max="12" width="13.375" style="424" customWidth="1"/>
    <col min="13" max="16" width="2.875" style="31" customWidth="1"/>
    <col min="17" max="17" width="13.375" style="424" customWidth="1"/>
    <col min="18" max="21" width="2.875" style="31" customWidth="1"/>
  </cols>
  <sheetData>
    <row r="1" spans="1:21" ht="26.25" customHeight="1">
      <c r="A1" s="784" t="s">
        <v>660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</row>
    <row r="2" spans="1:21" s="131" customFormat="1" ht="24.95" customHeight="1" thickBot="1">
      <c r="A2" s="694" t="s">
        <v>683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3" spans="1:21" s="35" customFormat="1" ht="15.75" customHeight="1">
      <c r="A3" s="786" t="s">
        <v>24</v>
      </c>
      <c r="B3" s="863" t="s">
        <v>0</v>
      </c>
      <c r="C3" s="867" t="s">
        <v>1</v>
      </c>
      <c r="D3" s="867"/>
      <c r="E3" s="867"/>
      <c r="F3" s="867"/>
      <c r="G3" s="917" t="s">
        <v>0</v>
      </c>
      <c r="H3" s="867" t="s">
        <v>2</v>
      </c>
      <c r="I3" s="867"/>
      <c r="J3" s="867"/>
      <c r="K3" s="867"/>
      <c r="L3" s="917" t="s">
        <v>0</v>
      </c>
      <c r="M3" s="867" t="s">
        <v>3</v>
      </c>
      <c r="N3" s="867"/>
      <c r="O3" s="867"/>
      <c r="P3" s="867"/>
      <c r="Q3" s="917" t="s">
        <v>0</v>
      </c>
      <c r="R3" s="867" t="s">
        <v>4</v>
      </c>
      <c r="S3" s="867"/>
      <c r="T3" s="867"/>
      <c r="U3" s="871"/>
    </row>
    <row r="4" spans="1:21" s="35" customFormat="1" ht="15.75" customHeight="1">
      <c r="A4" s="787"/>
      <c r="B4" s="864"/>
      <c r="C4" s="872" t="s">
        <v>5</v>
      </c>
      <c r="D4" s="872"/>
      <c r="E4" s="869" t="s">
        <v>6</v>
      </c>
      <c r="F4" s="872"/>
      <c r="G4" s="918"/>
      <c r="H4" s="872" t="s">
        <v>5</v>
      </c>
      <c r="I4" s="872"/>
      <c r="J4" s="869" t="s">
        <v>6</v>
      </c>
      <c r="K4" s="872"/>
      <c r="L4" s="918"/>
      <c r="M4" s="872" t="s">
        <v>5</v>
      </c>
      <c r="N4" s="872"/>
      <c r="O4" s="869" t="s">
        <v>6</v>
      </c>
      <c r="P4" s="872"/>
      <c r="Q4" s="918"/>
      <c r="R4" s="872" t="s">
        <v>5</v>
      </c>
      <c r="S4" s="872"/>
      <c r="T4" s="869" t="s">
        <v>6</v>
      </c>
      <c r="U4" s="873"/>
    </row>
    <row r="5" spans="1:21" s="43" customFormat="1" thickBot="1">
      <c r="A5" s="788"/>
      <c r="B5" s="865"/>
      <c r="C5" s="236" t="s">
        <v>7</v>
      </c>
      <c r="D5" s="209" t="s">
        <v>8</v>
      </c>
      <c r="E5" s="209" t="s">
        <v>7</v>
      </c>
      <c r="F5" s="209" t="s">
        <v>8</v>
      </c>
      <c r="G5" s="919"/>
      <c r="H5" s="210" t="s">
        <v>7</v>
      </c>
      <c r="I5" s="209" t="s">
        <v>8</v>
      </c>
      <c r="J5" s="209" t="s">
        <v>7</v>
      </c>
      <c r="K5" s="209" t="s">
        <v>8</v>
      </c>
      <c r="L5" s="919"/>
      <c r="M5" s="210" t="s">
        <v>7</v>
      </c>
      <c r="N5" s="209" t="s">
        <v>8</v>
      </c>
      <c r="O5" s="209" t="s">
        <v>7</v>
      </c>
      <c r="P5" s="209" t="s">
        <v>8</v>
      </c>
      <c r="Q5" s="919"/>
      <c r="R5" s="210" t="s">
        <v>7</v>
      </c>
      <c r="S5" s="209" t="s">
        <v>8</v>
      </c>
      <c r="T5" s="209" t="s">
        <v>7</v>
      </c>
      <c r="U5" s="23" t="s">
        <v>8</v>
      </c>
    </row>
    <row r="6" spans="1:21" s="237" customFormat="1" ht="12.95" customHeight="1">
      <c r="A6" s="808" t="s">
        <v>32</v>
      </c>
      <c r="B6" s="547" t="s">
        <v>35</v>
      </c>
      <c r="C6" s="44">
        <v>2</v>
      </c>
      <c r="D6" s="45">
        <v>2</v>
      </c>
      <c r="E6" s="45"/>
      <c r="F6" s="46"/>
      <c r="G6" s="547" t="s">
        <v>49</v>
      </c>
      <c r="H6" s="9"/>
      <c r="I6" s="9"/>
      <c r="J6" s="9">
        <v>2</v>
      </c>
      <c r="K6" s="36">
        <v>2</v>
      </c>
      <c r="L6" s="505"/>
      <c r="M6" s="37"/>
      <c r="N6" s="37"/>
      <c r="O6" s="37"/>
      <c r="P6" s="38"/>
      <c r="Q6" s="505"/>
      <c r="R6" s="47"/>
      <c r="S6" s="48"/>
      <c r="T6" s="48"/>
      <c r="U6" s="49"/>
    </row>
    <row r="7" spans="1:21" s="237" customFormat="1" ht="12.95" customHeight="1">
      <c r="A7" s="799"/>
      <c r="B7" s="546" t="s">
        <v>367</v>
      </c>
      <c r="C7" s="6">
        <v>2</v>
      </c>
      <c r="D7" s="537">
        <v>2</v>
      </c>
      <c r="E7" s="537"/>
      <c r="F7" s="539"/>
      <c r="G7" s="546" t="s">
        <v>368</v>
      </c>
      <c r="H7" s="537">
        <v>2</v>
      </c>
      <c r="I7" s="537">
        <v>2</v>
      </c>
      <c r="J7" s="537">
        <v>2</v>
      </c>
      <c r="K7" s="539">
        <v>2</v>
      </c>
      <c r="L7" s="506"/>
      <c r="M7" s="40"/>
      <c r="N7" s="40"/>
      <c r="O7" s="40"/>
      <c r="P7" s="41"/>
      <c r="Q7" s="548"/>
      <c r="R7" s="544"/>
      <c r="S7" s="543"/>
      <c r="T7" s="543"/>
      <c r="U7" s="542"/>
    </row>
    <row r="8" spans="1:21" s="237" customFormat="1" ht="12.95" customHeight="1">
      <c r="A8" s="799"/>
      <c r="B8" s="548" t="s">
        <v>36</v>
      </c>
      <c r="C8" s="51">
        <v>2</v>
      </c>
      <c r="D8" s="52">
        <v>2</v>
      </c>
      <c r="E8" s="52">
        <v>2</v>
      </c>
      <c r="F8" s="53">
        <v>2</v>
      </c>
      <c r="G8" s="548"/>
      <c r="H8" s="11"/>
      <c r="I8" s="11"/>
      <c r="J8" s="11"/>
      <c r="K8" s="39"/>
      <c r="L8" s="548"/>
      <c r="M8" s="11"/>
      <c r="N8" s="11"/>
      <c r="O8" s="11"/>
      <c r="P8" s="39"/>
      <c r="Q8" s="548"/>
      <c r="R8" s="544"/>
      <c r="S8" s="543"/>
      <c r="T8" s="543"/>
      <c r="U8" s="542"/>
    </row>
    <row r="9" spans="1:21" s="219" customFormat="1" ht="12.95" customHeight="1">
      <c r="A9" s="799"/>
      <c r="B9" s="523" t="s">
        <v>9</v>
      </c>
      <c r="C9" s="507">
        <f>SUM(C6:C8)</f>
        <v>6</v>
      </c>
      <c r="D9" s="508">
        <f>SUM(D6:D8)</f>
        <v>6</v>
      </c>
      <c r="E9" s="508">
        <f>SUM(E6:E8)</f>
        <v>2</v>
      </c>
      <c r="F9" s="509">
        <f>SUM(F6:F8)</f>
        <v>2</v>
      </c>
      <c r="G9" s="501" t="s">
        <v>9</v>
      </c>
      <c r="H9" s="508">
        <f>SUM(H6:H8)</f>
        <v>2</v>
      </c>
      <c r="I9" s="508">
        <f>SUM(I6:I8)</f>
        <v>2</v>
      </c>
      <c r="J9" s="508">
        <f>SUM(J6:J8)</f>
        <v>4</v>
      </c>
      <c r="K9" s="509">
        <f>SUM(K6:K8)</f>
        <v>4</v>
      </c>
      <c r="L9" s="504" t="s">
        <v>9</v>
      </c>
      <c r="M9" s="507">
        <f>SUM(M6:M8)</f>
        <v>0</v>
      </c>
      <c r="N9" s="508">
        <f>SUM(N6:N8)</f>
        <v>0</v>
      </c>
      <c r="O9" s="508">
        <f>SUM(O6:O8)</f>
        <v>0</v>
      </c>
      <c r="P9" s="509">
        <f>SUM(P6:P8)</f>
        <v>0</v>
      </c>
      <c r="Q9" s="504" t="s">
        <v>9</v>
      </c>
      <c r="R9" s="507">
        <f>SUM(R6:R8)</f>
        <v>0</v>
      </c>
      <c r="S9" s="508">
        <f>SUM(S6:S8)</f>
        <v>0</v>
      </c>
      <c r="T9" s="508">
        <f>SUM(T6:T8)</f>
        <v>0</v>
      </c>
      <c r="U9" s="510">
        <f>SUM(U6:U8)</f>
        <v>0</v>
      </c>
    </row>
    <row r="10" spans="1:21" s="219" customFormat="1" ht="12.95" customHeight="1">
      <c r="A10" s="799"/>
      <c r="B10" s="524" t="s">
        <v>662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219" customFormat="1" ht="50.1" customHeight="1" thickBot="1">
      <c r="A11" s="800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238" customFormat="1" ht="12.95" customHeight="1" thickTop="1">
      <c r="A12" s="798" t="s">
        <v>33</v>
      </c>
      <c r="B12" s="548" t="s">
        <v>45</v>
      </c>
      <c r="C12" s="54">
        <v>0</v>
      </c>
      <c r="D12" s="52">
        <v>1</v>
      </c>
      <c r="E12" s="52">
        <v>0</v>
      </c>
      <c r="F12" s="55">
        <v>1</v>
      </c>
      <c r="G12" s="503" t="s">
        <v>658</v>
      </c>
      <c r="H12" s="56">
        <v>1</v>
      </c>
      <c r="I12" s="57">
        <v>1</v>
      </c>
      <c r="J12" s="52">
        <v>1</v>
      </c>
      <c r="K12" s="53">
        <v>1</v>
      </c>
      <c r="L12" s="500"/>
      <c r="M12" s="543"/>
      <c r="N12" s="543"/>
      <c r="O12" s="543"/>
      <c r="P12" s="541"/>
      <c r="Q12" s="503"/>
      <c r="R12" s="58"/>
      <c r="S12" s="59"/>
      <c r="T12" s="59"/>
      <c r="U12" s="60"/>
    </row>
    <row r="13" spans="1:21" s="238" customFormat="1" ht="12.95" customHeight="1">
      <c r="A13" s="799"/>
      <c r="B13" s="548" t="s">
        <v>624</v>
      </c>
      <c r="C13" s="51"/>
      <c r="D13" s="51"/>
      <c r="E13" s="52">
        <v>2</v>
      </c>
      <c r="F13" s="53">
        <v>2</v>
      </c>
      <c r="G13" s="548" t="s">
        <v>50</v>
      </c>
      <c r="H13" s="52">
        <v>2</v>
      </c>
      <c r="I13" s="52">
        <v>2</v>
      </c>
      <c r="J13" s="52"/>
      <c r="K13" s="53"/>
      <c r="L13" s="548"/>
      <c r="M13" s="543"/>
      <c r="N13" s="543"/>
      <c r="O13" s="540"/>
      <c r="P13" s="545"/>
      <c r="Q13" s="548"/>
      <c r="R13" s="544"/>
      <c r="S13" s="543"/>
      <c r="T13" s="543"/>
      <c r="U13" s="542"/>
    </row>
    <row r="14" spans="1:21" s="238" customFormat="1" ht="12.95" customHeight="1">
      <c r="A14" s="799"/>
      <c r="B14" s="500"/>
      <c r="C14" s="540"/>
      <c r="D14" s="540"/>
      <c r="E14" s="540"/>
      <c r="F14" s="541"/>
      <c r="G14" s="548" t="s">
        <v>34</v>
      </c>
      <c r="H14" s="51"/>
      <c r="I14" s="52"/>
      <c r="J14" s="52">
        <v>2</v>
      </c>
      <c r="K14" s="53">
        <v>2</v>
      </c>
      <c r="L14" s="548"/>
      <c r="M14" s="543"/>
      <c r="N14" s="543"/>
      <c r="O14" s="540"/>
      <c r="P14" s="545"/>
      <c r="Q14" s="548"/>
      <c r="R14" s="544"/>
      <c r="S14" s="543"/>
      <c r="T14" s="543"/>
      <c r="U14" s="542"/>
    </row>
    <row r="15" spans="1:21" s="219" customFormat="1" ht="12.95" customHeight="1">
      <c r="A15" s="799"/>
      <c r="B15" s="501" t="s">
        <v>9</v>
      </c>
      <c r="C15" s="508">
        <f>SUM(C12:C14)</f>
        <v>0</v>
      </c>
      <c r="D15" s="508">
        <f>SUM(D12:D14)</f>
        <v>1</v>
      </c>
      <c r="E15" s="508">
        <f>SUM(E12)</f>
        <v>0</v>
      </c>
      <c r="F15" s="509">
        <f>SUM(F12)</f>
        <v>1</v>
      </c>
      <c r="G15" s="504" t="s">
        <v>9</v>
      </c>
      <c r="H15" s="508">
        <f>SUM(H12:H14)</f>
        <v>3</v>
      </c>
      <c r="I15" s="508">
        <f>SUM(I12:I14)</f>
        <v>3</v>
      </c>
      <c r="J15" s="508">
        <f>SUM(J12:J14)</f>
        <v>3</v>
      </c>
      <c r="K15" s="509">
        <f>SUM(K12:K14)</f>
        <v>3</v>
      </c>
      <c r="L15" s="501" t="s">
        <v>9</v>
      </c>
      <c r="M15" s="508">
        <f>SUM(M12:M14)</f>
        <v>0</v>
      </c>
      <c r="N15" s="508">
        <f>SUM(N12:N14)</f>
        <v>0</v>
      </c>
      <c r="O15" s="508">
        <f>SUM(O12:O14)</f>
        <v>0</v>
      </c>
      <c r="P15" s="509">
        <f>SUM(P12:P14)</f>
        <v>0</v>
      </c>
      <c r="Q15" s="504" t="s">
        <v>9</v>
      </c>
      <c r="R15" s="507">
        <f>SUM(R12:R14)</f>
        <v>0</v>
      </c>
      <c r="S15" s="508">
        <f>SUM(S12:S14)</f>
        <v>0</v>
      </c>
      <c r="T15" s="508">
        <f>SUM(T12:T14)</f>
        <v>0</v>
      </c>
      <c r="U15" s="510">
        <f>SUM(U12:U14)</f>
        <v>0</v>
      </c>
    </row>
    <row r="16" spans="1:21" s="219" customFormat="1" ht="12.95" customHeight="1" thickBot="1">
      <c r="A16" s="800"/>
      <c r="B16" s="502" t="s">
        <v>10</v>
      </c>
      <c r="C16" s="680">
        <f>C15+E15+H15+J15+M15+O15+R15+T15</f>
        <v>6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35" customFormat="1" ht="95.1" customHeight="1" thickTop="1" thickBot="1">
      <c r="A17" s="798" t="s">
        <v>22</v>
      </c>
      <c r="B17" s="935" t="s">
        <v>661</v>
      </c>
      <c r="C17" s="936"/>
      <c r="D17" s="936"/>
      <c r="E17" s="936"/>
      <c r="F17" s="936"/>
      <c r="G17" s="936"/>
      <c r="H17" s="936"/>
      <c r="I17" s="936"/>
      <c r="J17" s="936"/>
      <c r="K17" s="936"/>
      <c r="L17" s="936"/>
      <c r="M17" s="936"/>
      <c r="N17" s="936"/>
      <c r="O17" s="936"/>
      <c r="P17" s="936"/>
      <c r="Q17" s="936"/>
      <c r="R17" s="936"/>
      <c r="S17" s="936"/>
      <c r="T17" s="936"/>
      <c r="U17" s="937"/>
    </row>
    <row r="18" spans="1:21" s="35" customFormat="1" ht="0.75" hidden="1" customHeight="1">
      <c r="A18" s="799"/>
      <c r="B18" s="932" t="s">
        <v>51</v>
      </c>
      <c r="C18" s="933"/>
      <c r="D18" s="933"/>
      <c r="E18" s="933"/>
      <c r="F18" s="933"/>
      <c r="G18" s="933"/>
      <c r="H18" s="933"/>
      <c r="I18" s="933"/>
      <c r="J18" s="933"/>
      <c r="K18" s="933"/>
      <c r="L18" s="933"/>
      <c r="M18" s="933"/>
      <c r="N18" s="933"/>
      <c r="O18" s="933"/>
      <c r="P18" s="933"/>
      <c r="Q18" s="933"/>
      <c r="R18" s="933"/>
      <c r="S18" s="933"/>
      <c r="T18" s="933"/>
      <c r="U18" s="934"/>
    </row>
    <row r="19" spans="1:21" s="35" customFormat="1" ht="13.5" hidden="1" customHeight="1">
      <c r="A19" s="799"/>
      <c r="B19" s="929" t="s">
        <v>51</v>
      </c>
      <c r="C19" s="930"/>
      <c r="D19" s="930"/>
      <c r="E19" s="930"/>
      <c r="F19" s="930"/>
      <c r="G19" s="930"/>
      <c r="H19" s="930"/>
      <c r="I19" s="930"/>
      <c r="J19" s="930"/>
      <c r="K19" s="930"/>
      <c r="L19" s="930"/>
      <c r="M19" s="930"/>
      <c r="N19" s="930"/>
      <c r="O19" s="930"/>
      <c r="P19" s="930"/>
      <c r="Q19" s="930"/>
      <c r="R19" s="930"/>
      <c r="S19" s="930"/>
      <c r="T19" s="930"/>
      <c r="U19" s="931"/>
    </row>
    <row r="20" spans="1:21" s="219" customFormat="1" ht="12.95" customHeight="1" thickTop="1" thickBot="1">
      <c r="A20" s="800"/>
      <c r="B20" s="514" t="s">
        <v>10</v>
      </c>
      <c r="C20" s="680">
        <v>6</v>
      </c>
      <c r="D20" s="681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681"/>
      <c r="P20" s="681"/>
      <c r="Q20" s="681"/>
      <c r="R20" s="681"/>
      <c r="S20" s="681"/>
      <c r="T20" s="681"/>
      <c r="U20" s="682"/>
    </row>
    <row r="21" spans="1:21" s="132" customFormat="1" ht="12.95" customHeight="1" thickTop="1">
      <c r="A21" s="751" t="s">
        <v>124</v>
      </c>
      <c r="B21" s="206" t="s">
        <v>364</v>
      </c>
      <c r="C21" s="532">
        <v>2</v>
      </c>
      <c r="D21" s="16">
        <v>2</v>
      </c>
      <c r="E21" s="16"/>
      <c r="F21" s="93"/>
      <c r="G21" s="206" t="s">
        <v>365</v>
      </c>
      <c r="H21" s="16">
        <v>2</v>
      </c>
      <c r="I21" s="16">
        <v>2</v>
      </c>
      <c r="J21" s="16"/>
      <c r="K21" s="93"/>
      <c r="L21" s="429"/>
      <c r="M21" s="141"/>
      <c r="N21" s="141"/>
      <c r="O21" s="141"/>
      <c r="P21" s="146"/>
      <c r="Q21" s="429"/>
      <c r="R21" s="141"/>
      <c r="S21" s="141"/>
      <c r="T21" s="141"/>
      <c r="U21" s="143"/>
    </row>
    <row r="22" spans="1:21" s="132" customFormat="1" ht="12.95" customHeight="1">
      <c r="A22" s="752"/>
      <c r="B22" s="546" t="s">
        <v>363</v>
      </c>
      <c r="C22" s="537"/>
      <c r="D22" s="537"/>
      <c r="E22" s="537">
        <v>2</v>
      </c>
      <c r="F22" s="539">
        <v>2</v>
      </c>
      <c r="G22" s="546" t="s">
        <v>366</v>
      </c>
      <c r="H22" s="537"/>
      <c r="I22" s="537"/>
      <c r="J22" s="537">
        <v>2</v>
      </c>
      <c r="K22" s="539">
        <v>2</v>
      </c>
      <c r="L22" s="159"/>
      <c r="M22" s="111"/>
      <c r="N22" s="111"/>
      <c r="O22" s="111"/>
      <c r="P22" s="120"/>
      <c r="Q22" s="159"/>
      <c r="R22" s="111"/>
      <c r="S22" s="111"/>
      <c r="T22" s="111"/>
      <c r="U22" s="115"/>
    </row>
    <row r="23" spans="1:21" s="155" customFormat="1" ht="12.95" customHeight="1" thickBot="1">
      <c r="A23" s="753"/>
      <c r="B23" s="550" t="s">
        <v>10</v>
      </c>
      <c r="C23" s="690">
        <f>C21+E22+H21+J22</f>
        <v>8</v>
      </c>
      <c r="D23" s="691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1"/>
      <c r="U23" s="692"/>
    </row>
    <row r="24" spans="1:21" s="239" customFormat="1" ht="12.95" customHeight="1" thickTop="1">
      <c r="A24" s="920" t="s">
        <v>154</v>
      </c>
      <c r="B24" s="314" t="s">
        <v>356</v>
      </c>
      <c r="C24" s="61">
        <v>2</v>
      </c>
      <c r="D24" s="61">
        <v>2</v>
      </c>
      <c r="E24" s="61"/>
      <c r="F24" s="93"/>
      <c r="G24" s="314" t="s">
        <v>360</v>
      </c>
      <c r="H24" s="61">
        <v>2</v>
      </c>
      <c r="I24" s="61">
        <v>2</v>
      </c>
      <c r="J24" s="61"/>
      <c r="K24" s="93"/>
      <c r="L24" s="314" t="s">
        <v>185</v>
      </c>
      <c r="M24" s="309">
        <v>10</v>
      </c>
      <c r="N24" s="309"/>
      <c r="O24" s="309">
        <v>10</v>
      </c>
      <c r="P24" s="316"/>
      <c r="Q24" s="314" t="s">
        <v>186</v>
      </c>
      <c r="R24" s="309">
        <v>2</v>
      </c>
      <c r="S24" s="309">
        <v>4</v>
      </c>
      <c r="T24" s="309"/>
      <c r="U24" s="441"/>
    </row>
    <row r="25" spans="1:21" s="239" customFormat="1" ht="12.95" customHeight="1">
      <c r="A25" s="747"/>
      <c r="B25" s="546" t="s">
        <v>357</v>
      </c>
      <c r="C25" s="537">
        <v>2</v>
      </c>
      <c r="D25" s="537">
        <v>2</v>
      </c>
      <c r="E25" s="537"/>
      <c r="F25" s="539"/>
      <c r="G25" s="546" t="s">
        <v>361</v>
      </c>
      <c r="H25" s="537">
        <v>2</v>
      </c>
      <c r="I25" s="537">
        <v>2</v>
      </c>
      <c r="J25" s="537"/>
      <c r="K25" s="539"/>
      <c r="L25" s="546"/>
      <c r="M25" s="157"/>
      <c r="N25" s="157"/>
      <c r="O25" s="157"/>
      <c r="P25" s="156"/>
      <c r="Q25" s="546" t="s">
        <v>188</v>
      </c>
      <c r="R25" s="157">
        <v>2</v>
      </c>
      <c r="S25" s="157">
        <v>2</v>
      </c>
      <c r="T25" s="157"/>
      <c r="U25" s="442"/>
    </row>
    <row r="26" spans="1:21" s="239" customFormat="1" ht="12.95" customHeight="1">
      <c r="A26" s="747"/>
      <c r="B26" s="546" t="s">
        <v>355</v>
      </c>
      <c r="C26" s="537">
        <v>2</v>
      </c>
      <c r="D26" s="537">
        <v>2</v>
      </c>
      <c r="E26" s="537"/>
      <c r="F26" s="539"/>
      <c r="G26" s="546" t="s">
        <v>189</v>
      </c>
      <c r="H26" s="537">
        <v>2</v>
      </c>
      <c r="I26" s="537">
        <v>3</v>
      </c>
      <c r="J26" s="537"/>
      <c r="K26" s="539"/>
      <c r="L26" s="546"/>
      <c r="M26" s="157"/>
      <c r="N26" s="157"/>
      <c r="O26" s="157"/>
      <c r="P26" s="156"/>
      <c r="Q26" s="546" t="s">
        <v>190</v>
      </c>
      <c r="R26" s="157">
        <v>2</v>
      </c>
      <c r="S26" s="157">
        <v>2</v>
      </c>
      <c r="T26" s="157"/>
      <c r="U26" s="442"/>
    </row>
    <row r="27" spans="1:21" s="239" customFormat="1" ht="12.95" customHeight="1">
      <c r="A27" s="747"/>
      <c r="B27" s="546" t="s">
        <v>191</v>
      </c>
      <c r="C27" s="537">
        <v>2</v>
      </c>
      <c r="D27" s="537">
        <v>3</v>
      </c>
      <c r="E27" s="537"/>
      <c r="F27" s="539"/>
      <c r="G27" s="546" t="s">
        <v>192</v>
      </c>
      <c r="H27" s="537">
        <v>2</v>
      </c>
      <c r="I27" s="537">
        <v>2</v>
      </c>
      <c r="J27" s="537"/>
      <c r="K27" s="539"/>
      <c r="L27" s="546"/>
      <c r="M27" s="157"/>
      <c r="N27" s="157"/>
      <c r="O27" s="157"/>
      <c r="P27" s="156"/>
      <c r="Q27" s="546" t="s">
        <v>193</v>
      </c>
      <c r="R27" s="157"/>
      <c r="S27" s="157"/>
      <c r="T27" s="157">
        <v>2</v>
      </c>
      <c r="U27" s="442">
        <v>4</v>
      </c>
    </row>
    <row r="28" spans="1:21" s="239" customFormat="1" ht="12.95" customHeight="1">
      <c r="A28" s="747"/>
      <c r="B28" s="546" t="s">
        <v>194</v>
      </c>
      <c r="C28" s="537">
        <v>2</v>
      </c>
      <c r="D28" s="537">
        <v>2</v>
      </c>
      <c r="E28" s="537"/>
      <c r="F28" s="539"/>
      <c r="G28" s="546" t="s">
        <v>195</v>
      </c>
      <c r="H28" s="537">
        <v>1</v>
      </c>
      <c r="I28" s="537">
        <v>2</v>
      </c>
      <c r="J28" s="537"/>
      <c r="K28" s="539"/>
      <c r="L28" s="546"/>
      <c r="M28" s="157"/>
      <c r="N28" s="157"/>
      <c r="O28" s="157"/>
      <c r="P28" s="156"/>
      <c r="Q28" s="546" t="s">
        <v>196</v>
      </c>
      <c r="R28" s="157"/>
      <c r="S28" s="157"/>
      <c r="T28" s="157">
        <v>1</v>
      </c>
      <c r="U28" s="442">
        <v>2</v>
      </c>
    </row>
    <row r="29" spans="1:21" s="239" customFormat="1" ht="12.95" customHeight="1">
      <c r="A29" s="747"/>
      <c r="B29" s="546" t="s">
        <v>358</v>
      </c>
      <c r="C29" s="537" t="s">
        <v>187</v>
      </c>
      <c r="D29" s="537" t="s">
        <v>187</v>
      </c>
      <c r="E29" s="537">
        <v>2</v>
      </c>
      <c r="F29" s="539">
        <v>2</v>
      </c>
      <c r="G29" s="546" t="s">
        <v>197</v>
      </c>
      <c r="H29" s="537"/>
      <c r="I29" s="537"/>
      <c r="J29" s="537">
        <v>1</v>
      </c>
      <c r="K29" s="539">
        <v>2</v>
      </c>
      <c r="L29" s="546"/>
      <c r="M29" s="537"/>
      <c r="N29" s="537"/>
      <c r="O29" s="537"/>
      <c r="P29" s="539"/>
      <c r="Q29" s="546"/>
      <c r="R29" s="157"/>
      <c r="S29" s="157"/>
      <c r="T29" s="157"/>
      <c r="U29" s="442"/>
    </row>
    <row r="30" spans="1:21" s="239" customFormat="1" ht="12.95" customHeight="1">
      <c r="A30" s="747"/>
      <c r="B30" s="546" t="s">
        <v>359</v>
      </c>
      <c r="C30" s="537"/>
      <c r="D30" s="537"/>
      <c r="E30" s="537">
        <v>2</v>
      </c>
      <c r="F30" s="539">
        <v>2</v>
      </c>
      <c r="G30" s="546" t="s">
        <v>198</v>
      </c>
      <c r="H30" s="537"/>
      <c r="I30" s="537"/>
      <c r="J30" s="537">
        <v>2</v>
      </c>
      <c r="K30" s="539">
        <v>2</v>
      </c>
      <c r="L30" s="546"/>
      <c r="M30" s="537"/>
      <c r="N30" s="537"/>
      <c r="O30" s="537"/>
      <c r="P30" s="539"/>
      <c r="Q30" s="546"/>
      <c r="R30" s="537"/>
      <c r="S30" s="537"/>
      <c r="T30" s="537"/>
      <c r="U30" s="538"/>
    </row>
    <row r="31" spans="1:21" s="239" customFormat="1" ht="12.95" customHeight="1">
      <c r="A31" s="747"/>
      <c r="B31" s="546" t="s">
        <v>199</v>
      </c>
      <c r="C31" s="537"/>
      <c r="D31" s="537"/>
      <c r="E31" s="537">
        <v>2</v>
      </c>
      <c r="F31" s="539">
        <v>3</v>
      </c>
      <c r="G31" s="546" t="s">
        <v>200</v>
      </c>
      <c r="H31" s="537"/>
      <c r="I31" s="537"/>
      <c r="J31" s="537">
        <v>2</v>
      </c>
      <c r="K31" s="539">
        <v>3</v>
      </c>
      <c r="L31" s="546"/>
      <c r="M31" s="537"/>
      <c r="N31" s="537"/>
      <c r="O31" s="537"/>
      <c r="P31" s="539"/>
      <c r="Q31" s="446"/>
      <c r="R31" s="537"/>
      <c r="S31" s="537"/>
      <c r="T31" s="537"/>
      <c r="U31" s="538"/>
    </row>
    <row r="32" spans="1:21" s="239" customFormat="1" ht="12.95" customHeight="1">
      <c r="A32" s="747"/>
      <c r="B32" s="546" t="s">
        <v>626</v>
      </c>
      <c r="C32" s="537"/>
      <c r="D32" s="537"/>
      <c r="E32" s="537">
        <v>2</v>
      </c>
      <c r="F32" s="539">
        <v>2</v>
      </c>
      <c r="G32" s="546" t="s">
        <v>201</v>
      </c>
      <c r="H32" s="537"/>
      <c r="I32" s="537"/>
      <c r="J32" s="537">
        <v>2</v>
      </c>
      <c r="K32" s="539">
        <v>2</v>
      </c>
      <c r="L32" s="546"/>
      <c r="M32" s="537"/>
      <c r="N32" s="537"/>
      <c r="O32" s="537"/>
      <c r="P32" s="539"/>
      <c r="Q32" s="546"/>
      <c r="R32" s="537"/>
      <c r="S32" s="537"/>
      <c r="T32" s="537"/>
      <c r="U32" s="538"/>
    </row>
    <row r="33" spans="1:21" s="239" customFormat="1" ht="12.95" customHeight="1">
      <c r="A33" s="747"/>
      <c r="B33" s="546" t="s">
        <v>625</v>
      </c>
      <c r="C33" s="537"/>
      <c r="D33" s="537"/>
      <c r="E33" s="537">
        <v>2</v>
      </c>
      <c r="F33" s="539">
        <v>3</v>
      </c>
      <c r="G33" s="546" t="s">
        <v>202</v>
      </c>
      <c r="H33" s="537"/>
      <c r="I33" s="537"/>
      <c r="J33" s="537">
        <v>2</v>
      </c>
      <c r="K33" s="539">
        <v>2</v>
      </c>
      <c r="L33" s="546"/>
      <c r="M33" s="537"/>
      <c r="N33" s="537"/>
      <c r="O33" s="537"/>
      <c r="P33" s="539"/>
      <c r="Q33" s="546"/>
      <c r="R33" s="537"/>
      <c r="S33" s="537"/>
      <c r="T33" s="537"/>
      <c r="U33" s="538"/>
    </row>
    <row r="34" spans="1:21" s="239" customFormat="1" ht="12.95" customHeight="1">
      <c r="A34" s="747"/>
      <c r="B34" s="546"/>
      <c r="C34" s="537"/>
      <c r="D34" s="537"/>
      <c r="E34" s="537"/>
      <c r="F34" s="539"/>
      <c r="G34" s="546"/>
      <c r="H34" s="537"/>
      <c r="I34" s="537"/>
      <c r="J34" s="537"/>
      <c r="K34" s="539"/>
      <c r="L34" s="546"/>
      <c r="M34" s="537"/>
      <c r="N34" s="537"/>
      <c r="O34" s="537"/>
      <c r="P34" s="539"/>
      <c r="Q34" s="546"/>
      <c r="R34" s="537"/>
      <c r="S34" s="537"/>
      <c r="T34" s="537"/>
      <c r="U34" s="538"/>
    </row>
    <row r="35" spans="1:21" s="164" customFormat="1" ht="12.95" customHeight="1">
      <c r="A35" s="747"/>
      <c r="B35" s="515" t="s">
        <v>203</v>
      </c>
      <c r="C35" s="196">
        <f>SUM(C24:C34)</f>
        <v>10</v>
      </c>
      <c r="D35" s="196">
        <f>SUM(D24:D34)</f>
        <v>11</v>
      </c>
      <c r="E35" s="196">
        <f>SUM(E24:E34)</f>
        <v>10</v>
      </c>
      <c r="F35" s="246">
        <f>SUM(F24:F34)</f>
        <v>12</v>
      </c>
      <c r="G35" s="515" t="s">
        <v>204</v>
      </c>
      <c r="H35" s="196">
        <f>SUM(H24:H30)</f>
        <v>9</v>
      </c>
      <c r="I35" s="196">
        <f>SUM(I24:I30)</f>
        <v>11</v>
      </c>
      <c r="J35" s="196">
        <f>SUM(J29:J34)</f>
        <v>9</v>
      </c>
      <c r="K35" s="246">
        <f>SUM(K29:K34)</f>
        <v>11</v>
      </c>
      <c r="L35" s="515" t="s">
        <v>9</v>
      </c>
      <c r="M35" s="196">
        <f>SUM(M24:M34)</f>
        <v>10</v>
      </c>
      <c r="N35" s="196">
        <f>SUM(N24:N34)</f>
        <v>0</v>
      </c>
      <c r="O35" s="196">
        <f>SUM(O24:O34)</f>
        <v>10</v>
      </c>
      <c r="P35" s="246">
        <f>SUM(P24:P34)</f>
        <v>0</v>
      </c>
      <c r="Q35" s="515" t="s">
        <v>9</v>
      </c>
      <c r="R35" s="196">
        <f>SUM(R24:R34)</f>
        <v>6</v>
      </c>
      <c r="S35" s="196">
        <f>SUM(S24:S34)</f>
        <v>8</v>
      </c>
      <c r="T35" s="196">
        <f>SUM(T24:T34)</f>
        <v>3</v>
      </c>
      <c r="U35" s="251">
        <f>SUM(U24:U34)</f>
        <v>6</v>
      </c>
    </row>
    <row r="36" spans="1:21" s="164" customFormat="1" ht="12.95" customHeight="1" thickBot="1">
      <c r="A36" s="921"/>
      <c r="B36" s="514" t="s">
        <v>134</v>
      </c>
      <c r="C36" s="761">
        <f>SUM(C35+E35+H35+J35+M35+O35+R35+T35)</f>
        <v>67</v>
      </c>
      <c r="D36" s="761"/>
      <c r="E36" s="761"/>
      <c r="F36" s="761"/>
      <c r="G36" s="761"/>
      <c r="H36" s="761"/>
      <c r="I36" s="761"/>
      <c r="J36" s="761"/>
      <c r="K36" s="761"/>
      <c r="L36" s="761"/>
      <c r="M36" s="761"/>
      <c r="N36" s="761"/>
      <c r="O36" s="761"/>
      <c r="P36" s="761"/>
      <c r="Q36" s="761"/>
      <c r="R36" s="761"/>
      <c r="S36" s="761"/>
      <c r="T36" s="761"/>
      <c r="U36" s="762"/>
    </row>
    <row r="37" spans="1:21" s="164" customFormat="1" ht="12.95" customHeight="1" thickTop="1">
      <c r="A37" s="736" t="s">
        <v>205</v>
      </c>
      <c r="B37" s="516" t="s">
        <v>627</v>
      </c>
      <c r="C37" s="511">
        <v>6</v>
      </c>
      <c r="D37" s="511">
        <v>6</v>
      </c>
      <c r="E37" s="511">
        <v>7</v>
      </c>
      <c r="F37" s="519">
        <v>7</v>
      </c>
      <c r="G37" s="517" t="s">
        <v>627</v>
      </c>
      <c r="H37" s="511">
        <v>5</v>
      </c>
      <c r="I37" s="511">
        <v>5</v>
      </c>
      <c r="J37" s="511">
        <v>6</v>
      </c>
      <c r="K37" s="519">
        <v>6</v>
      </c>
      <c r="L37" s="517" t="s">
        <v>627</v>
      </c>
      <c r="M37" s="511">
        <v>0</v>
      </c>
      <c r="N37" s="511">
        <v>0</v>
      </c>
      <c r="O37" s="511">
        <v>0</v>
      </c>
      <c r="P37" s="519">
        <v>0</v>
      </c>
      <c r="Q37" s="517" t="s">
        <v>627</v>
      </c>
      <c r="R37" s="511">
        <v>6</v>
      </c>
      <c r="S37" s="511">
        <v>6</v>
      </c>
      <c r="T37" s="511">
        <v>6</v>
      </c>
      <c r="U37" s="521">
        <v>6</v>
      </c>
    </row>
    <row r="38" spans="1:21" s="239" customFormat="1" ht="12.95" customHeight="1">
      <c r="A38" s="737"/>
      <c r="B38" s="312" t="s">
        <v>628</v>
      </c>
      <c r="C38" s="308">
        <v>2</v>
      </c>
      <c r="D38" s="308">
        <v>2</v>
      </c>
      <c r="E38" s="308"/>
      <c r="F38" s="322"/>
      <c r="G38" s="312" t="s">
        <v>629</v>
      </c>
      <c r="H38" s="308">
        <v>2</v>
      </c>
      <c r="I38" s="308">
        <v>2</v>
      </c>
      <c r="J38" s="308"/>
      <c r="K38" s="322"/>
      <c r="L38" s="518"/>
      <c r="M38" s="308"/>
      <c r="N38" s="308"/>
      <c r="O38" s="308"/>
      <c r="P38" s="322"/>
      <c r="Q38" s="518" t="s">
        <v>630</v>
      </c>
      <c r="R38" s="157">
        <v>2</v>
      </c>
      <c r="S38" s="157">
        <v>2</v>
      </c>
      <c r="T38" s="157"/>
      <c r="U38" s="442"/>
    </row>
    <row r="39" spans="1:21" s="239" customFormat="1" ht="12.95" customHeight="1">
      <c r="A39" s="737"/>
      <c r="B39" s="312" t="s">
        <v>631</v>
      </c>
      <c r="C39" s="308">
        <v>2</v>
      </c>
      <c r="D39" s="308">
        <v>2</v>
      </c>
      <c r="E39" s="308"/>
      <c r="F39" s="322"/>
      <c r="G39" s="312" t="s">
        <v>632</v>
      </c>
      <c r="H39" s="308">
        <v>3</v>
      </c>
      <c r="I39" s="308">
        <v>3</v>
      </c>
      <c r="J39" s="308"/>
      <c r="K39" s="322"/>
      <c r="L39" s="312"/>
      <c r="M39" s="308"/>
      <c r="N39" s="308"/>
      <c r="O39" s="308"/>
      <c r="P39" s="322"/>
      <c r="Q39" s="312" t="s">
        <v>682</v>
      </c>
      <c r="R39" s="157">
        <v>2</v>
      </c>
      <c r="S39" s="157">
        <v>2</v>
      </c>
      <c r="T39" s="157"/>
      <c r="U39" s="442"/>
    </row>
    <row r="40" spans="1:21" s="239" customFormat="1" ht="12.95" customHeight="1">
      <c r="A40" s="737"/>
      <c r="B40" s="522" t="s">
        <v>633</v>
      </c>
      <c r="C40" s="308">
        <v>3</v>
      </c>
      <c r="D40" s="308">
        <v>3</v>
      </c>
      <c r="E40" s="308"/>
      <c r="F40" s="322"/>
      <c r="G40" s="549" t="s">
        <v>634</v>
      </c>
      <c r="H40" s="308">
        <v>2</v>
      </c>
      <c r="I40" s="308">
        <v>2</v>
      </c>
      <c r="J40" s="308"/>
      <c r="K40" s="322"/>
      <c r="L40" s="312"/>
      <c r="M40" s="308"/>
      <c r="N40" s="308"/>
      <c r="O40" s="308"/>
      <c r="P40" s="322"/>
      <c r="Q40" s="312" t="s">
        <v>635</v>
      </c>
      <c r="R40" s="157">
        <v>2</v>
      </c>
      <c r="S40" s="157">
        <v>2</v>
      </c>
      <c r="T40" s="157"/>
      <c r="U40" s="442"/>
    </row>
    <row r="41" spans="1:21" s="239" customFormat="1" ht="12.95" customHeight="1">
      <c r="A41" s="737"/>
      <c r="B41" s="312" t="s">
        <v>636</v>
      </c>
      <c r="C41" s="308">
        <v>2</v>
      </c>
      <c r="D41" s="308">
        <v>2</v>
      </c>
      <c r="E41" s="308"/>
      <c r="F41" s="322"/>
      <c r="G41" s="549" t="s">
        <v>637</v>
      </c>
      <c r="H41" s="308">
        <v>2</v>
      </c>
      <c r="I41" s="308">
        <v>2</v>
      </c>
      <c r="J41" s="308"/>
      <c r="K41" s="322"/>
      <c r="L41" s="312"/>
      <c r="M41" s="308"/>
      <c r="N41" s="308"/>
      <c r="O41" s="308"/>
      <c r="P41" s="322"/>
      <c r="Q41" s="312" t="s">
        <v>638</v>
      </c>
      <c r="R41" s="157">
        <v>9</v>
      </c>
      <c r="S41" s="157"/>
      <c r="T41" s="157"/>
      <c r="U41" s="442"/>
    </row>
    <row r="42" spans="1:21" s="239" customFormat="1" ht="12.95" customHeight="1">
      <c r="A42" s="737"/>
      <c r="B42" s="312" t="s">
        <v>639</v>
      </c>
      <c r="C42" s="308">
        <v>2</v>
      </c>
      <c r="D42" s="308">
        <v>2</v>
      </c>
      <c r="E42" s="308"/>
      <c r="F42" s="322"/>
      <c r="G42" s="312" t="s">
        <v>640</v>
      </c>
      <c r="H42" s="308"/>
      <c r="I42" s="308"/>
      <c r="J42" s="308">
        <v>3</v>
      </c>
      <c r="K42" s="322">
        <v>3</v>
      </c>
      <c r="L42" s="518"/>
      <c r="M42" s="308"/>
      <c r="N42" s="308"/>
      <c r="O42" s="308"/>
      <c r="P42" s="322"/>
      <c r="Q42" s="518" t="s">
        <v>641</v>
      </c>
      <c r="R42" s="157">
        <v>1</v>
      </c>
      <c r="S42" s="157">
        <v>2</v>
      </c>
      <c r="T42" s="157"/>
      <c r="U42" s="442"/>
    </row>
    <row r="43" spans="1:21" s="239" customFormat="1" ht="12.95" customHeight="1">
      <c r="A43" s="737"/>
      <c r="B43" s="312" t="s">
        <v>642</v>
      </c>
      <c r="C43" s="308"/>
      <c r="D43" s="308"/>
      <c r="E43" s="308">
        <v>2</v>
      </c>
      <c r="F43" s="322">
        <v>2</v>
      </c>
      <c r="G43" s="312" t="s">
        <v>643</v>
      </c>
      <c r="H43" s="308"/>
      <c r="I43" s="308"/>
      <c r="J43" s="308">
        <v>2</v>
      </c>
      <c r="K43" s="322">
        <v>2</v>
      </c>
      <c r="L43" s="312"/>
      <c r="M43" s="308"/>
      <c r="N43" s="308"/>
      <c r="O43" s="308"/>
      <c r="P43" s="322"/>
      <c r="Q43" s="312" t="s">
        <v>644</v>
      </c>
      <c r="R43" s="157"/>
      <c r="S43" s="157"/>
      <c r="T43" s="157">
        <v>2</v>
      </c>
      <c r="U43" s="442">
        <v>2</v>
      </c>
    </row>
    <row r="44" spans="1:21" s="239" customFormat="1" ht="12.95" customHeight="1">
      <c r="A44" s="737"/>
      <c r="B44" s="312" t="s">
        <v>645</v>
      </c>
      <c r="C44" s="308"/>
      <c r="D44" s="308"/>
      <c r="E44" s="308">
        <v>2</v>
      </c>
      <c r="F44" s="322">
        <v>2</v>
      </c>
      <c r="G44" s="312" t="s">
        <v>646</v>
      </c>
      <c r="H44" s="308"/>
      <c r="I44" s="308"/>
      <c r="J44" s="308">
        <v>2</v>
      </c>
      <c r="K44" s="322">
        <v>2</v>
      </c>
      <c r="L44" s="518"/>
      <c r="M44" s="308"/>
      <c r="N44" s="308"/>
      <c r="O44" s="308"/>
      <c r="P44" s="322"/>
      <c r="Q44" s="518" t="s">
        <v>647</v>
      </c>
      <c r="R44" s="157"/>
      <c r="S44" s="157"/>
      <c r="T44" s="157">
        <v>2</v>
      </c>
      <c r="U44" s="442">
        <v>2</v>
      </c>
    </row>
    <row r="45" spans="1:21" s="239" customFormat="1" ht="12.95" customHeight="1">
      <c r="A45" s="737"/>
      <c r="B45" s="312" t="s">
        <v>648</v>
      </c>
      <c r="C45" s="308"/>
      <c r="D45" s="308"/>
      <c r="E45" s="308">
        <v>2</v>
      </c>
      <c r="F45" s="322">
        <v>2</v>
      </c>
      <c r="G45" s="312" t="s">
        <v>649</v>
      </c>
      <c r="H45" s="308"/>
      <c r="I45" s="308"/>
      <c r="J45" s="308">
        <v>2</v>
      </c>
      <c r="K45" s="322" t="s">
        <v>710</v>
      </c>
      <c r="L45" s="518"/>
      <c r="M45" s="308"/>
      <c r="N45" s="308"/>
      <c r="O45" s="308"/>
      <c r="P45" s="322"/>
      <c r="Q45" s="518" t="s">
        <v>650</v>
      </c>
      <c r="R45" s="157"/>
      <c r="S45" s="157"/>
      <c r="T45" s="157">
        <v>2</v>
      </c>
      <c r="U45" s="442">
        <v>2</v>
      </c>
    </row>
    <row r="46" spans="1:21" s="239" customFormat="1" ht="12.95" customHeight="1">
      <c r="A46" s="737"/>
      <c r="B46" s="312" t="s">
        <v>651</v>
      </c>
      <c r="C46" s="308"/>
      <c r="D46" s="308"/>
      <c r="E46" s="308">
        <v>2</v>
      </c>
      <c r="F46" s="322" t="s">
        <v>711</v>
      </c>
      <c r="G46" s="312" t="s">
        <v>652</v>
      </c>
      <c r="H46" s="308"/>
      <c r="I46" s="308"/>
      <c r="J46" s="308">
        <v>2</v>
      </c>
      <c r="K46" s="322">
        <v>2</v>
      </c>
      <c r="L46" s="312"/>
      <c r="M46" s="308"/>
      <c r="N46" s="308"/>
      <c r="O46" s="308"/>
      <c r="P46" s="322"/>
      <c r="Q46" s="312" t="s">
        <v>653</v>
      </c>
      <c r="R46" s="157"/>
      <c r="S46" s="157"/>
      <c r="T46" s="157">
        <v>9</v>
      </c>
      <c r="U46" s="442"/>
    </row>
    <row r="47" spans="1:21" s="239" customFormat="1" ht="12.95" customHeight="1">
      <c r="A47" s="737"/>
      <c r="B47" s="312" t="s">
        <v>654</v>
      </c>
      <c r="C47" s="308"/>
      <c r="D47" s="308"/>
      <c r="E47" s="308">
        <v>3</v>
      </c>
      <c r="F47" s="322">
        <v>3</v>
      </c>
      <c r="G47" s="549"/>
      <c r="H47" s="308"/>
      <c r="I47" s="308"/>
      <c r="J47" s="308"/>
      <c r="K47" s="322"/>
      <c r="L47" s="312"/>
      <c r="M47" s="308"/>
      <c r="N47" s="308"/>
      <c r="O47" s="308"/>
      <c r="P47" s="322"/>
      <c r="Q47" s="312" t="s">
        <v>655</v>
      </c>
      <c r="R47" s="157"/>
      <c r="S47" s="157"/>
      <c r="T47" s="157">
        <v>2</v>
      </c>
      <c r="U47" s="442">
        <v>2</v>
      </c>
    </row>
    <row r="48" spans="1:21" s="239" customFormat="1" ht="12.95" customHeight="1">
      <c r="A48" s="737"/>
      <c r="B48" s="312" t="s">
        <v>656</v>
      </c>
      <c r="C48" s="512"/>
      <c r="D48" s="512"/>
      <c r="E48" s="513">
        <v>3</v>
      </c>
      <c r="F48" s="520">
        <v>3</v>
      </c>
      <c r="G48" s="312"/>
      <c r="H48" s="308"/>
      <c r="I48" s="308"/>
      <c r="J48" s="308"/>
      <c r="K48" s="322"/>
      <c r="L48" s="312"/>
      <c r="M48" s="308"/>
      <c r="N48" s="308"/>
      <c r="O48" s="308"/>
      <c r="P48" s="322"/>
      <c r="Q48" s="312"/>
      <c r="R48" s="551"/>
      <c r="S48" s="551"/>
      <c r="T48" s="551"/>
      <c r="U48" s="552"/>
    </row>
    <row r="49" spans="1:22" s="239" customFormat="1" ht="12.95" customHeight="1">
      <c r="A49" s="737"/>
      <c r="B49" s="549" t="s">
        <v>657</v>
      </c>
      <c r="C49" s="308"/>
      <c r="D49" s="308"/>
      <c r="E49" s="308">
        <v>3</v>
      </c>
      <c r="F49" s="322">
        <v>3</v>
      </c>
      <c r="G49" s="549"/>
      <c r="H49" s="308"/>
      <c r="I49" s="308"/>
      <c r="J49" s="308"/>
      <c r="K49" s="322"/>
      <c r="L49" s="549"/>
      <c r="M49" s="308"/>
      <c r="N49" s="308"/>
      <c r="O49" s="308"/>
      <c r="P49" s="322"/>
      <c r="Q49" s="312"/>
      <c r="R49" s="551"/>
      <c r="S49" s="551"/>
      <c r="T49" s="551"/>
      <c r="U49" s="552"/>
    </row>
    <row r="50" spans="1:22" s="164" customFormat="1" ht="12.95" customHeight="1">
      <c r="A50" s="737"/>
      <c r="B50" s="515" t="s">
        <v>204</v>
      </c>
      <c r="C50" s="196">
        <f>SUM(C38:C48)</f>
        <v>11</v>
      </c>
      <c r="D50" s="196">
        <f t="shared" ref="D50:F50" si="0">SUM(D38:D48)</f>
        <v>11</v>
      </c>
      <c r="E50" s="196">
        <f t="shared" si="0"/>
        <v>14</v>
      </c>
      <c r="F50" s="246">
        <f t="shared" si="0"/>
        <v>12</v>
      </c>
      <c r="G50" s="515" t="s">
        <v>204</v>
      </c>
      <c r="H50" s="196">
        <f>SUM(H38:H48)</f>
        <v>9</v>
      </c>
      <c r="I50" s="196">
        <f t="shared" ref="I50:K50" si="1">SUM(I38:I48)</f>
        <v>9</v>
      </c>
      <c r="J50" s="196">
        <f t="shared" si="1"/>
        <v>11</v>
      </c>
      <c r="K50" s="246">
        <f t="shared" si="1"/>
        <v>9</v>
      </c>
      <c r="L50" s="515" t="s">
        <v>204</v>
      </c>
      <c r="M50" s="196">
        <f>SUM(M38:M48)</f>
        <v>0</v>
      </c>
      <c r="N50" s="196">
        <f>SUM(N38:N48)</f>
        <v>0</v>
      </c>
      <c r="O50" s="196">
        <f>SUM(O38:O48)</f>
        <v>0</v>
      </c>
      <c r="P50" s="246">
        <f>SUM(P38:P48)</f>
        <v>0</v>
      </c>
      <c r="Q50" s="515" t="s">
        <v>204</v>
      </c>
      <c r="R50" s="196">
        <f>SUM(R38:R48)</f>
        <v>16</v>
      </c>
      <c r="S50" s="196">
        <f>SUM(S38:S48)</f>
        <v>8</v>
      </c>
      <c r="T50" s="196">
        <f t="shared" ref="T50" si="2">SUM(T38:T48)</f>
        <v>17</v>
      </c>
      <c r="U50" s="251">
        <f t="shared" ref="U50" si="3">SUM(U38:U48)</f>
        <v>8</v>
      </c>
    </row>
    <row r="51" spans="1:22" s="164" customFormat="1" ht="12.95" customHeight="1">
      <c r="A51" s="737"/>
      <c r="B51" s="653" t="s">
        <v>10</v>
      </c>
      <c r="C51" s="926">
        <f>SUM(C50,E50,H50,J50,M50,O50,R50,T50)</f>
        <v>78</v>
      </c>
      <c r="D51" s="927"/>
      <c r="E51" s="927"/>
      <c r="F51" s="927"/>
      <c r="G51" s="927"/>
      <c r="H51" s="927"/>
      <c r="I51" s="927"/>
      <c r="J51" s="927"/>
      <c r="K51" s="927"/>
      <c r="L51" s="927"/>
      <c r="M51" s="927"/>
      <c r="N51" s="927"/>
      <c r="O51" s="927"/>
      <c r="P51" s="927"/>
      <c r="Q51" s="927"/>
      <c r="R51" s="927"/>
      <c r="S51" s="927"/>
      <c r="T51" s="927"/>
      <c r="U51" s="928"/>
    </row>
    <row r="52" spans="1:22" s="239" customFormat="1" ht="15" customHeight="1">
      <c r="A52" s="924" t="s">
        <v>309</v>
      </c>
      <c r="B52" s="922" t="s">
        <v>310</v>
      </c>
      <c r="C52" s="922"/>
      <c r="D52" s="922"/>
      <c r="E52" s="922"/>
      <c r="F52" s="922" t="s">
        <v>314</v>
      </c>
      <c r="G52" s="922"/>
      <c r="H52" s="922"/>
      <c r="I52" s="922"/>
      <c r="J52" s="922"/>
      <c r="K52" s="922"/>
      <c r="L52" s="922"/>
      <c r="M52" s="923" t="s">
        <v>677</v>
      </c>
      <c r="N52" s="923"/>
      <c r="O52" s="923"/>
      <c r="P52" s="923"/>
      <c r="Q52" s="923"/>
      <c r="R52" s="923"/>
      <c r="S52" s="923"/>
      <c r="T52" s="923"/>
      <c r="U52" s="923"/>
      <c r="V52" s="240"/>
    </row>
    <row r="53" spans="1:22" s="239" customFormat="1" ht="15" customHeight="1">
      <c r="A53" s="924"/>
      <c r="B53" s="922" t="s">
        <v>311</v>
      </c>
      <c r="C53" s="922"/>
      <c r="D53" s="922"/>
      <c r="E53" s="922"/>
      <c r="F53" s="922" t="s">
        <v>659</v>
      </c>
      <c r="G53" s="922"/>
      <c r="H53" s="922"/>
      <c r="I53" s="922"/>
      <c r="J53" s="922"/>
      <c r="K53" s="922"/>
      <c r="L53" s="922"/>
      <c r="M53" s="923"/>
      <c r="N53" s="923"/>
      <c r="O53" s="923"/>
      <c r="P53" s="923"/>
      <c r="Q53" s="923"/>
      <c r="R53" s="923"/>
      <c r="S53" s="923"/>
      <c r="T53" s="923"/>
      <c r="U53" s="923"/>
      <c r="V53" s="240"/>
    </row>
    <row r="54" spans="1:22" s="239" customFormat="1" ht="15" customHeight="1">
      <c r="A54" s="924"/>
      <c r="B54" s="922" t="s">
        <v>312</v>
      </c>
      <c r="C54" s="922"/>
      <c r="D54" s="922"/>
      <c r="E54" s="922"/>
      <c r="F54" s="922" t="s">
        <v>315</v>
      </c>
      <c r="G54" s="922"/>
      <c r="H54" s="922"/>
      <c r="I54" s="922"/>
      <c r="J54" s="922"/>
      <c r="K54" s="922"/>
      <c r="L54" s="922"/>
      <c r="M54" s="923"/>
      <c r="N54" s="923"/>
      <c r="O54" s="923"/>
      <c r="P54" s="923"/>
      <c r="Q54" s="923"/>
      <c r="R54" s="923"/>
      <c r="S54" s="923"/>
      <c r="T54" s="923"/>
      <c r="U54" s="923"/>
      <c r="V54" s="240"/>
    </row>
    <row r="55" spans="1:22" s="239" customFormat="1" ht="15" customHeight="1">
      <c r="A55" s="924"/>
      <c r="B55" s="733" t="s">
        <v>313</v>
      </c>
      <c r="C55" s="734"/>
      <c r="D55" s="734"/>
      <c r="E55" s="734"/>
      <c r="F55" s="734"/>
      <c r="G55" s="734"/>
      <c r="H55" s="734"/>
      <c r="I55" s="734"/>
      <c r="J55" s="734"/>
      <c r="K55" s="734"/>
      <c r="L55" s="735"/>
      <c r="M55" s="923"/>
      <c r="N55" s="923"/>
      <c r="O55" s="923"/>
      <c r="P55" s="923"/>
      <c r="Q55" s="923"/>
      <c r="R55" s="923"/>
      <c r="S55" s="923"/>
      <c r="T55" s="923"/>
      <c r="U55" s="923"/>
    </row>
    <row r="56" spans="1:22">
      <c r="A56" s="924"/>
      <c r="B56" s="925" t="s">
        <v>714</v>
      </c>
      <c r="C56" s="925"/>
      <c r="D56" s="925"/>
      <c r="E56" s="925"/>
      <c r="F56" s="925"/>
      <c r="G56" s="925"/>
      <c r="H56" s="925"/>
      <c r="I56" s="925"/>
      <c r="J56" s="925"/>
      <c r="K56" s="925"/>
      <c r="L56" s="925"/>
      <c r="M56" s="925"/>
      <c r="N56" s="925"/>
      <c r="O56" s="925"/>
      <c r="P56" s="925"/>
      <c r="Q56" s="925"/>
      <c r="R56" s="925"/>
      <c r="S56" s="925"/>
      <c r="T56" s="925"/>
      <c r="U56" s="925"/>
    </row>
  </sheetData>
  <mergeCells count="45">
    <mergeCell ref="C10:U10"/>
    <mergeCell ref="A37:A51"/>
    <mergeCell ref="C51:U51"/>
    <mergeCell ref="A2:U2"/>
    <mergeCell ref="M4:N4"/>
    <mergeCell ref="O4:P4"/>
    <mergeCell ref="R4:S4"/>
    <mergeCell ref="A6:A11"/>
    <mergeCell ref="B11:U11"/>
    <mergeCell ref="C23:U23"/>
    <mergeCell ref="A21:A23"/>
    <mergeCell ref="C20:U20"/>
    <mergeCell ref="B19:U19"/>
    <mergeCell ref="B18:U18"/>
    <mergeCell ref="B17:U17"/>
    <mergeCell ref="C16:U16"/>
    <mergeCell ref="A24:A36"/>
    <mergeCell ref="B52:E52"/>
    <mergeCell ref="F52:L52"/>
    <mergeCell ref="C36:U36"/>
    <mergeCell ref="M52:U55"/>
    <mergeCell ref="A52:A56"/>
    <mergeCell ref="B55:L55"/>
    <mergeCell ref="B53:E53"/>
    <mergeCell ref="F53:L53"/>
    <mergeCell ref="B54:E54"/>
    <mergeCell ref="F54:L54"/>
    <mergeCell ref="A12:A16"/>
    <mergeCell ref="A17:A20"/>
    <mergeCell ref="B56:U56"/>
    <mergeCell ref="A1:U1"/>
    <mergeCell ref="A3:A5"/>
    <mergeCell ref="B3:B5"/>
    <mergeCell ref="C3:F3"/>
    <mergeCell ref="G3:G5"/>
    <mergeCell ref="H3:K3"/>
    <mergeCell ref="C4:D4"/>
    <mergeCell ref="E4:F4"/>
    <mergeCell ref="H4:I4"/>
    <mergeCell ref="J4:K4"/>
    <mergeCell ref="T4:U4"/>
    <mergeCell ref="L3:L5"/>
    <mergeCell ref="M3:P3"/>
    <mergeCell ref="Q3:Q5"/>
    <mergeCell ref="R3:U3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9"/>
  <sheetViews>
    <sheetView topLeftCell="A30" zoomScaleNormal="100" workbookViewId="0">
      <selection activeCell="C38" sqref="C38:U38"/>
    </sheetView>
  </sheetViews>
  <sheetFormatPr defaultColWidth="8.875" defaultRowHeight="15.75"/>
  <cols>
    <col min="1" max="1" width="2.25" style="640" customWidth="1"/>
    <col min="2" max="2" width="13.375" style="641" customWidth="1"/>
    <col min="3" max="6" width="2.875" style="642" customWidth="1"/>
    <col min="7" max="7" width="13.375" style="641" customWidth="1"/>
    <col min="8" max="11" width="2.875" style="642" customWidth="1"/>
    <col min="12" max="12" width="13.375" style="641" customWidth="1"/>
    <col min="13" max="16" width="2.875" style="642" customWidth="1"/>
    <col min="17" max="17" width="14.375" style="641" customWidth="1"/>
    <col min="18" max="21" width="2.875" style="642" customWidth="1"/>
    <col min="22" max="256" width="8.875" style="644"/>
    <col min="257" max="257" width="2.25" style="644" customWidth="1"/>
    <col min="258" max="258" width="13.375" style="644" customWidth="1"/>
    <col min="259" max="262" width="2.875" style="644" customWidth="1"/>
    <col min="263" max="263" width="13.375" style="644" customWidth="1"/>
    <col min="264" max="267" width="2.875" style="644" customWidth="1"/>
    <col min="268" max="268" width="13.375" style="644" customWidth="1"/>
    <col min="269" max="272" width="2.875" style="644" customWidth="1"/>
    <col min="273" max="273" width="14.375" style="644" customWidth="1"/>
    <col min="274" max="277" width="2.875" style="644" customWidth="1"/>
    <col min="278" max="512" width="8.875" style="644"/>
    <col min="513" max="513" width="2.25" style="644" customWidth="1"/>
    <col min="514" max="514" width="13.375" style="644" customWidth="1"/>
    <col min="515" max="518" width="2.875" style="644" customWidth="1"/>
    <col min="519" max="519" width="13.375" style="644" customWidth="1"/>
    <col min="520" max="523" width="2.875" style="644" customWidth="1"/>
    <col min="524" max="524" width="13.375" style="644" customWidth="1"/>
    <col min="525" max="528" width="2.875" style="644" customWidth="1"/>
    <col min="529" max="529" width="14.375" style="644" customWidth="1"/>
    <col min="530" max="533" width="2.875" style="644" customWidth="1"/>
    <col min="534" max="768" width="8.875" style="644"/>
    <col min="769" max="769" width="2.25" style="644" customWidth="1"/>
    <col min="770" max="770" width="13.375" style="644" customWidth="1"/>
    <col min="771" max="774" width="2.875" style="644" customWidth="1"/>
    <col min="775" max="775" width="13.375" style="644" customWidth="1"/>
    <col min="776" max="779" width="2.875" style="644" customWidth="1"/>
    <col min="780" max="780" width="13.375" style="644" customWidth="1"/>
    <col min="781" max="784" width="2.875" style="644" customWidth="1"/>
    <col min="785" max="785" width="14.375" style="644" customWidth="1"/>
    <col min="786" max="789" width="2.875" style="644" customWidth="1"/>
    <col min="790" max="1024" width="8.875" style="644"/>
    <col min="1025" max="1025" width="2.25" style="644" customWidth="1"/>
    <col min="1026" max="1026" width="13.375" style="644" customWidth="1"/>
    <col min="1027" max="1030" width="2.875" style="644" customWidth="1"/>
    <col min="1031" max="1031" width="13.375" style="644" customWidth="1"/>
    <col min="1032" max="1035" width="2.875" style="644" customWidth="1"/>
    <col min="1036" max="1036" width="13.375" style="644" customWidth="1"/>
    <col min="1037" max="1040" width="2.875" style="644" customWidth="1"/>
    <col min="1041" max="1041" width="14.375" style="644" customWidth="1"/>
    <col min="1042" max="1045" width="2.875" style="644" customWidth="1"/>
    <col min="1046" max="1280" width="8.875" style="644"/>
    <col min="1281" max="1281" width="2.25" style="644" customWidth="1"/>
    <col min="1282" max="1282" width="13.375" style="644" customWidth="1"/>
    <col min="1283" max="1286" width="2.875" style="644" customWidth="1"/>
    <col min="1287" max="1287" width="13.375" style="644" customWidth="1"/>
    <col min="1288" max="1291" width="2.875" style="644" customWidth="1"/>
    <col min="1292" max="1292" width="13.375" style="644" customWidth="1"/>
    <col min="1293" max="1296" width="2.875" style="644" customWidth="1"/>
    <col min="1297" max="1297" width="14.375" style="644" customWidth="1"/>
    <col min="1298" max="1301" width="2.875" style="644" customWidth="1"/>
    <col min="1302" max="1536" width="8.875" style="644"/>
    <col min="1537" max="1537" width="2.25" style="644" customWidth="1"/>
    <col min="1538" max="1538" width="13.375" style="644" customWidth="1"/>
    <col min="1539" max="1542" width="2.875" style="644" customWidth="1"/>
    <col min="1543" max="1543" width="13.375" style="644" customWidth="1"/>
    <col min="1544" max="1547" width="2.875" style="644" customWidth="1"/>
    <col min="1548" max="1548" width="13.375" style="644" customWidth="1"/>
    <col min="1549" max="1552" width="2.875" style="644" customWidth="1"/>
    <col min="1553" max="1553" width="14.375" style="644" customWidth="1"/>
    <col min="1554" max="1557" width="2.875" style="644" customWidth="1"/>
    <col min="1558" max="1792" width="8.875" style="644"/>
    <col min="1793" max="1793" width="2.25" style="644" customWidth="1"/>
    <col min="1794" max="1794" width="13.375" style="644" customWidth="1"/>
    <col min="1795" max="1798" width="2.875" style="644" customWidth="1"/>
    <col min="1799" max="1799" width="13.375" style="644" customWidth="1"/>
    <col min="1800" max="1803" width="2.875" style="644" customWidth="1"/>
    <col min="1804" max="1804" width="13.375" style="644" customWidth="1"/>
    <col min="1805" max="1808" width="2.875" style="644" customWidth="1"/>
    <col min="1809" max="1809" width="14.375" style="644" customWidth="1"/>
    <col min="1810" max="1813" width="2.875" style="644" customWidth="1"/>
    <col min="1814" max="2048" width="8.875" style="644"/>
    <col min="2049" max="2049" width="2.25" style="644" customWidth="1"/>
    <col min="2050" max="2050" width="13.375" style="644" customWidth="1"/>
    <col min="2051" max="2054" width="2.875" style="644" customWidth="1"/>
    <col min="2055" max="2055" width="13.375" style="644" customWidth="1"/>
    <col min="2056" max="2059" width="2.875" style="644" customWidth="1"/>
    <col min="2060" max="2060" width="13.375" style="644" customWidth="1"/>
    <col min="2061" max="2064" width="2.875" style="644" customWidth="1"/>
    <col min="2065" max="2065" width="14.375" style="644" customWidth="1"/>
    <col min="2066" max="2069" width="2.875" style="644" customWidth="1"/>
    <col min="2070" max="2304" width="8.875" style="644"/>
    <col min="2305" max="2305" width="2.25" style="644" customWidth="1"/>
    <col min="2306" max="2306" width="13.375" style="644" customWidth="1"/>
    <col min="2307" max="2310" width="2.875" style="644" customWidth="1"/>
    <col min="2311" max="2311" width="13.375" style="644" customWidth="1"/>
    <col min="2312" max="2315" width="2.875" style="644" customWidth="1"/>
    <col min="2316" max="2316" width="13.375" style="644" customWidth="1"/>
    <col min="2317" max="2320" width="2.875" style="644" customWidth="1"/>
    <col min="2321" max="2321" width="14.375" style="644" customWidth="1"/>
    <col min="2322" max="2325" width="2.875" style="644" customWidth="1"/>
    <col min="2326" max="2560" width="8.875" style="644"/>
    <col min="2561" max="2561" width="2.25" style="644" customWidth="1"/>
    <col min="2562" max="2562" width="13.375" style="644" customWidth="1"/>
    <col min="2563" max="2566" width="2.875" style="644" customWidth="1"/>
    <col min="2567" max="2567" width="13.375" style="644" customWidth="1"/>
    <col min="2568" max="2571" width="2.875" style="644" customWidth="1"/>
    <col min="2572" max="2572" width="13.375" style="644" customWidth="1"/>
    <col min="2573" max="2576" width="2.875" style="644" customWidth="1"/>
    <col min="2577" max="2577" width="14.375" style="644" customWidth="1"/>
    <col min="2578" max="2581" width="2.875" style="644" customWidth="1"/>
    <col min="2582" max="2816" width="8.875" style="644"/>
    <col min="2817" max="2817" width="2.25" style="644" customWidth="1"/>
    <col min="2818" max="2818" width="13.375" style="644" customWidth="1"/>
    <col min="2819" max="2822" width="2.875" style="644" customWidth="1"/>
    <col min="2823" max="2823" width="13.375" style="644" customWidth="1"/>
    <col min="2824" max="2827" width="2.875" style="644" customWidth="1"/>
    <col min="2828" max="2828" width="13.375" style="644" customWidth="1"/>
    <col min="2829" max="2832" width="2.875" style="644" customWidth="1"/>
    <col min="2833" max="2833" width="14.375" style="644" customWidth="1"/>
    <col min="2834" max="2837" width="2.875" style="644" customWidth="1"/>
    <col min="2838" max="3072" width="8.875" style="644"/>
    <col min="3073" max="3073" width="2.25" style="644" customWidth="1"/>
    <col min="3074" max="3074" width="13.375" style="644" customWidth="1"/>
    <col min="3075" max="3078" width="2.875" style="644" customWidth="1"/>
    <col min="3079" max="3079" width="13.375" style="644" customWidth="1"/>
    <col min="3080" max="3083" width="2.875" style="644" customWidth="1"/>
    <col min="3084" max="3084" width="13.375" style="644" customWidth="1"/>
    <col min="3085" max="3088" width="2.875" style="644" customWidth="1"/>
    <col min="3089" max="3089" width="14.375" style="644" customWidth="1"/>
    <col min="3090" max="3093" width="2.875" style="644" customWidth="1"/>
    <col min="3094" max="3328" width="8.875" style="644"/>
    <col min="3329" max="3329" width="2.25" style="644" customWidth="1"/>
    <col min="3330" max="3330" width="13.375" style="644" customWidth="1"/>
    <col min="3331" max="3334" width="2.875" style="644" customWidth="1"/>
    <col min="3335" max="3335" width="13.375" style="644" customWidth="1"/>
    <col min="3336" max="3339" width="2.875" style="644" customWidth="1"/>
    <col min="3340" max="3340" width="13.375" style="644" customWidth="1"/>
    <col min="3341" max="3344" width="2.875" style="644" customWidth="1"/>
    <col min="3345" max="3345" width="14.375" style="644" customWidth="1"/>
    <col min="3346" max="3349" width="2.875" style="644" customWidth="1"/>
    <col min="3350" max="3584" width="8.875" style="644"/>
    <col min="3585" max="3585" width="2.25" style="644" customWidth="1"/>
    <col min="3586" max="3586" width="13.375" style="644" customWidth="1"/>
    <col min="3587" max="3590" width="2.875" style="644" customWidth="1"/>
    <col min="3591" max="3591" width="13.375" style="644" customWidth="1"/>
    <col min="3592" max="3595" width="2.875" style="644" customWidth="1"/>
    <col min="3596" max="3596" width="13.375" style="644" customWidth="1"/>
    <col min="3597" max="3600" width="2.875" style="644" customWidth="1"/>
    <col min="3601" max="3601" width="14.375" style="644" customWidth="1"/>
    <col min="3602" max="3605" width="2.875" style="644" customWidth="1"/>
    <col min="3606" max="3840" width="8.875" style="644"/>
    <col min="3841" max="3841" width="2.25" style="644" customWidth="1"/>
    <col min="3842" max="3842" width="13.375" style="644" customWidth="1"/>
    <col min="3843" max="3846" width="2.875" style="644" customWidth="1"/>
    <col min="3847" max="3847" width="13.375" style="644" customWidth="1"/>
    <col min="3848" max="3851" width="2.875" style="644" customWidth="1"/>
    <col min="3852" max="3852" width="13.375" style="644" customWidth="1"/>
    <col min="3853" max="3856" width="2.875" style="644" customWidth="1"/>
    <col min="3857" max="3857" width="14.375" style="644" customWidth="1"/>
    <col min="3858" max="3861" width="2.875" style="644" customWidth="1"/>
    <col min="3862" max="4096" width="8.875" style="644"/>
    <col min="4097" max="4097" width="2.25" style="644" customWidth="1"/>
    <col min="4098" max="4098" width="13.375" style="644" customWidth="1"/>
    <col min="4099" max="4102" width="2.875" style="644" customWidth="1"/>
    <col min="4103" max="4103" width="13.375" style="644" customWidth="1"/>
    <col min="4104" max="4107" width="2.875" style="644" customWidth="1"/>
    <col min="4108" max="4108" width="13.375" style="644" customWidth="1"/>
    <col min="4109" max="4112" width="2.875" style="644" customWidth="1"/>
    <col min="4113" max="4113" width="14.375" style="644" customWidth="1"/>
    <col min="4114" max="4117" width="2.875" style="644" customWidth="1"/>
    <col min="4118" max="4352" width="8.875" style="644"/>
    <col min="4353" max="4353" width="2.25" style="644" customWidth="1"/>
    <col min="4354" max="4354" width="13.375" style="644" customWidth="1"/>
    <col min="4355" max="4358" width="2.875" style="644" customWidth="1"/>
    <col min="4359" max="4359" width="13.375" style="644" customWidth="1"/>
    <col min="4360" max="4363" width="2.875" style="644" customWidth="1"/>
    <col min="4364" max="4364" width="13.375" style="644" customWidth="1"/>
    <col min="4365" max="4368" width="2.875" style="644" customWidth="1"/>
    <col min="4369" max="4369" width="14.375" style="644" customWidth="1"/>
    <col min="4370" max="4373" width="2.875" style="644" customWidth="1"/>
    <col min="4374" max="4608" width="8.875" style="644"/>
    <col min="4609" max="4609" width="2.25" style="644" customWidth="1"/>
    <col min="4610" max="4610" width="13.375" style="644" customWidth="1"/>
    <col min="4611" max="4614" width="2.875" style="644" customWidth="1"/>
    <col min="4615" max="4615" width="13.375" style="644" customWidth="1"/>
    <col min="4616" max="4619" width="2.875" style="644" customWidth="1"/>
    <col min="4620" max="4620" width="13.375" style="644" customWidth="1"/>
    <col min="4621" max="4624" width="2.875" style="644" customWidth="1"/>
    <col min="4625" max="4625" width="14.375" style="644" customWidth="1"/>
    <col min="4626" max="4629" width="2.875" style="644" customWidth="1"/>
    <col min="4630" max="4864" width="8.875" style="644"/>
    <col min="4865" max="4865" width="2.25" style="644" customWidth="1"/>
    <col min="4866" max="4866" width="13.375" style="644" customWidth="1"/>
    <col min="4867" max="4870" width="2.875" style="644" customWidth="1"/>
    <col min="4871" max="4871" width="13.375" style="644" customWidth="1"/>
    <col min="4872" max="4875" width="2.875" style="644" customWidth="1"/>
    <col min="4876" max="4876" width="13.375" style="644" customWidth="1"/>
    <col min="4877" max="4880" width="2.875" style="644" customWidth="1"/>
    <col min="4881" max="4881" width="14.375" style="644" customWidth="1"/>
    <col min="4882" max="4885" width="2.875" style="644" customWidth="1"/>
    <col min="4886" max="5120" width="8.875" style="644"/>
    <col min="5121" max="5121" width="2.25" style="644" customWidth="1"/>
    <col min="5122" max="5122" width="13.375" style="644" customWidth="1"/>
    <col min="5123" max="5126" width="2.875" style="644" customWidth="1"/>
    <col min="5127" max="5127" width="13.375" style="644" customWidth="1"/>
    <col min="5128" max="5131" width="2.875" style="644" customWidth="1"/>
    <col min="5132" max="5132" width="13.375" style="644" customWidth="1"/>
    <col min="5133" max="5136" width="2.875" style="644" customWidth="1"/>
    <col min="5137" max="5137" width="14.375" style="644" customWidth="1"/>
    <col min="5138" max="5141" width="2.875" style="644" customWidth="1"/>
    <col min="5142" max="5376" width="8.875" style="644"/>
    <col min="5377" max="5377" width="2.25" style="644" customWidth="1"/>
    <col min="5378" max="5378" width="13.375" style="644" customWidth="1"/>
    <col min="5379" max="5382" width="2.875" style="644" customWidth="1"/>
    <col min="5383" max="5383" width="13.375" style="644" customWidth="1"/>
    <col min="5384" max="5387" width="2.875" style="644" customWidth="1"/>
    <col min="5388" max="5388" width="13.375" style="644" customWidth="1"/>
    <col min="5389" max="5392" width="2.875" style="644" customWidth="1"/>
    <col min="5393" max="5393" width="14.375" style="644" customWidth="1"/>
    <col min="5394" max="5397" width="2.875" style="644" customWidth="1"/>
    <col min="5398" max="5632" width="8.875" style="644"/>
    <col min="5633" max="5633" width="2.25" style="644" customWidth="1"/>
    <col min="5634" max="5634" width="13.375" style="644" customWidth="1"/>
    <col min="5635" max="5638" width="2.875" style="644" customWidth="1"/>
    <col min="5639" max="5639" width="13.375" style="644" customWidth="1"/>
    <col min="5640" max="5643" width="2.875" style="644" customWidth="1"/>
    <col min="5644" max="5644" width="13.375" style="644" customWidth="1"/>
    <col min="5645" max="5648" width="2.875" style="644" customWidth="1"/>
    <col min="5649" max="5649" width="14.375" style="644" customWidth="1"/>
    <col min="5650" max="5653" width="2.875" style="644" customWidth="1"/>
    <col min="5654" max="5888" width="8.875" style="644"/>
    <col min="5889" max="5889" width="2.25" style="644" customWidth="1"/>
    <col min="5890" max="5890" width="13.375" style="644" customWidth="1"/>
    <col min="5891" max="5894" width="2.875" style="644" customWidth="1"/>
    <col min="5895" max="5895" width="13.375" style="644" customWidth="1"/>
    <col min="5896" max="5899" width="2.875" style="644" customWidth="1"/>
    <col min="5900" max="5900" width="13.375" style="644" customWidth="1"/>
    <col min="5901" max="5904" width="2.875" style="644" customWidth="1"/>
    <col min="5905" max="5905" width="14.375" style="644" customWidth="1"/>
    <col min="5906" max="5909" width="2.875" style="644" customWidth="1"/>
    <col min="5910" max="6144" width="8.875" style="644"/>
    <col min="6145" max="6145" width="2.25" style="644" customWidth="1"/>
    <col min="6146" max="6146" width="13.375" style="644" customWidth="1"/>
    <col min="6147" max="6150" width="2.875" style="644" customWidth="1"/>
    <col min="6151" max="6151" width="13.375" style="644" customWidth="1"/>
    <col min="6152" max="6155" width="2.875" style="644" customWidth="1"/>
    <col min="6156" max="6156" width="13.375" style="644" customWidth="1"/>
    <col min="6157" max="6160" width="2.875" style="644" customWidth="1"/>
    <col min="6161" max="6161" width="14.375" style="644" customWidth="1"/>
    <col min="6162" max="6165" width="2.875" style="644" customWidth="1"/>
    <col min="6166" max="6400" width="8.875" style="644"/>
    <col min="6401" max="6401" width="2.25" style="644" customWidth="1"/>
    <col min="6402" max="6402" width="13.375" style="644" customWidth="1"/>
    <col min="6403" max="6406" width="2.875" style="644" customWidth="1"/>
    <col min="6407" max="6407" width="13.375" style="644" customWidth="1"/>
    <col min="6408" max="6411" width="2.875" style="644" customWidth="1"/>
    <col min="6412" max="6412" width="13.375" style="644" customWidth="1"/>
    <col min="6413" max="6416" width="2.875" style="644" customWidth="1"/>
    <col min="6417" max="6417" width="14.375" style="644" customWidth="1"/>
    <col min="6418" max="6421" width="2.875" style="644" customWidth="1"/>
    <col min="6422" max="6656" width="8.875" style="644"/>
    <col min="6657" max="6657" width="2.25" style="644" customWidth="1"/>
    <col min="6658" max="6658" width="13.375" style="644" customWidth="1"/>
    <col min="6659" max="6662" width="2.875" style="644" customWidth="1"/>
    <col min="6663" max="6663" width="13.375" style="644" customWidth="1"/>
    <col min="6664" max="6667" width="2.875" style="644" customWidth="1"/>
    <col min="6668" max="6668" width="13.375" style="644" customWidth="1"/>
    <col min="6669" max="6672" width="2.875" style="644" customWidth="1"/>
    <col min="6673" max="6673" width="14.375" style="644" customWidth="1"/>
    <col min="6674" max="6677" width="2.875" style="644" customWidth="1"/>
    <col min="6678" max="6912" width="8.875" style="644"/>
    <col min="6913" max="6913" width="2.25" style="644" customWidth="1"/>
    <col min="6914" max="6914" width="13.375" style="644" customWidth="1"/>
    <col min="6915" max="6918" width="2.875" style="644" customWidth="1"/>
    <col min="6919" max="6919" width="13.375" style="644" customWidth="1"/>
    <col min="6920" max="6923" width="2.875" style="644" customWidth="1"/>
    <col min="6924" max="6924" width="13.375" style="644" customWidth="1"/>
    <col min="6925" max="6928" width="2.875" style="644" customWidth="1"/>
    <col min="6929" max="6929" width="14.375" style="644" customWidth="1"/>
    <col min="6930" max="6933" width="2.875" style="644" customWidth="1"/>
    <col min="6934" max="7168" width="8.875" style="644"/>
    <col min="7169" max="7169" width="2.25" style="644" customWidth="1"/>
    <col min="7170" max="7170" width="13.375" style="644" customWidth="1"/>
    <col min="7171" max="7174" width="2.875" style="644" customWidth="1"/>
    <col min="7175" max="7175" width="13.375" style="644" customWidth="1"/>
    <col min="7176" max="7179" width="2.875" style="644" customWidth="1"/>
    <col min="7180" max="7180" width="13.375" style="644" customWidth="1"/>
    <col min="7181" max="7184" width="2.875" style="644" customWidth="1"/>
    <col min="7185" max="7185" width="14.375" style="644" customWidth="1"/>
    <col min="7186" max="7189" width="2.875" style="644" customWidth="1"/>
    <col min="7190" max="7424" width="8.875" style="644"/>
    <col min="7425" max="7425" width="2.25" style="644" customWidth="1"/>
    <col min="7426" max="7426" width="13.375" style="644" customWidth="1"/>
    <col min="7427" max="7430" width="2.875" style="644" customWidth="1"/>
    <col min="7431" max="7431" width="13.375" style="644" customWidth="1"/>
    <col min="7432" max="7435" width="2.875" style="644" customWidth="1"/>
    <col min="7436" max="7436" width="13.375" style="644" customWidth="1"/>
    <col min="7437" max="7440" width="2.875" style="644" customWidth="1"/>
    <col min="7441" max="7441" width="14.375" style="644" customWidth="1"/>
    <col min="7442" max="7445" width="2.875" style="644" customWidth="1"/>
    <col min="7446" max="7680" width="8.875" style="644"/>
    <col min="7681" max="7681" width="2.25" style="644" customWidth="1"/>
    <col min="7682" max="7682" width="13.375" style="644" customWidth="1"/>
    <col min="7683" max="7686" width="2.875" style="644" customWidth="1"/>
    <col min="7687" max="7687" width="13.375" style="644" customWidth="1"/>
    <col min="7688" max="7691" width="2.875" style="644" customWidth="1"/>
    <col min="7692" max="7692" width="13.375" style="644" customWidth="1"/>
    <col min="7693" max="7696" width="2.875" style="644" customWidth="1"/>
    <col min="7697" max="7697" width="14.375" style="644" customWidth="1"/>
    <col min="7698" max="7701" width="2.875" style="644" customWidth="1"/>
    <col min="7702" max="7936" width="8.875" style="644"/>
    <col min="7937" max="7937" width="2.25" style="644" customWidth="1"/>
    <col min="7938" max="7938" width="13.375" style="644" customWidth="1"/>
    <col min="7939" max="7942" width="2.875" style="644" customWidth="1"/>
    <col min="7943" max="7943" width="13.375" style="644" customWidth="1"/>
    <col min="7944" max="7947" width="2.875" style="644" customWidth="1"/>
    <col min="7948" max="7948" width="13.375" style="644" customWidth="1"/>
    <col min="7949" max="7952" width="2.875" style="644" customWidth="1"/>
    <col min="7953" max="7953" width="14.375" style="644" customWidth="1"/>
    <col min="7954" max="7957" width="2.875" style="644" customWidth="1"/>
    <col min="7958" max="8192" width="8.875" style="644"/>
    <col min="8193" max="8193" width="2.25" style="644" customWidth="1"/>
    <col min="8194" max="8194" width="13.375" style="644" customWidth="1"/>
    <col min="8195" max="8198" width="2.875" style="644" customWidth="1"/>
    <col min="8199" max="8199" width="13.375" style="644" customWidth="1"/>
    <col min="8200" max="8203" width="2.875" style="644" customWidth="1"/>
    <col min="8204" max="8204" width="13.375" style="644" customWidth="1"/>
    <col min="8205" max="8208" width="2.875" style="644" customWidth="1"/>
    <col min="8209" max="8209" width="14.375" style="644" customWidth="1"/>
    <col min="8210" max="8213" width="2.875" style="644" customWidth="1"/>
    <col min="8214" max="8448" width="8.875" style="644"/>
    <col min="8449" max="8449" width="2.25" style="644" customWidth="1"/>
    <col min="8450" max="8450" width="13.375" style="644" customWidth="1"/>
    <col min="8451" max="8454" width="2.875" style="644" customWidth="1"/>
    <col min="8455" max="8455" width="13.375" style="644" customWidth="1"/>
    <col min="8456" max="8459" width="2.875" style="644" customWidth="1"/>
    <col min="8460" max="8460" width="13.375" style="644" customWidth="1"/>
    <col min="8461" max="8464" width="2.875" style="644" customWidth="1"/>
    <col min="8465" max="8465" width="14.375" style="644" customWidth="1"/>
    <col min="8466" max="8469" width="2.875" style="644" customWidth="1"/>
    <col min="8470" max="8704" width="8.875" style="644"/>
    <col min="8705" max="8705" width="2.25" style="644" customWidth="1"/>
    <col min="8706" max="8706" width="13.375" style="644" customWidth="1"/>
    <col min="8707" max="8710" width="2.875" style="644" customWidth="1"/>
    <col min="8711" max="8711" width="13.375" style="644" customWidth="1"/>
    <col min="8712" max="8715" width="2.875" style="644" customWidth="1"/>
    <col min="8716" max="8716" width="13.375" style="644" customWidth="1"/>
    <col min="8717" max="8720" width="2.875" style="644" customWidth="1"/>
    <col min="8721" max="8721" width="14.375" style="644" customWidth="1"/>
    <col min="8722" max="8725" width="2.875" style="644" customWidth="1"/>
    <col min="8726" max="8960" width="8.875" style="644"/>
    <col min="8961" max="8961" width="2.25" style="644" customWidth="1"/>
    <col min="8962" max="8962" width="13.375" style="644" customWidth="1"/>
    <col min="8963" max="8966" width="2.875" style="644" customWidth="1"/>
    <col min="8967" max="8967" width="13.375" style="644" customWidth="1"/>
    <col min="8968" max="8971" width="2.875" style="644" customWidth="1"/>
    <col min="8972" max="8972" width="13.375" style="644" customWidth="1"/>
    <col min="8973" max="8976" width="2.875" style="644" customWidth="1"/>
    <col min="8977" max="8977" width="14.375" style="644" customWidth="1"/>
    <col min="8978" max="8981" width="2.875" style="644" customWidth="1"/>
    <col min="8982" max="9216" width="8.875" style="644"/>
    <col min="9217" max="9217" width="2.25" style="644" customWidth="1"/>
    <col min="9218" max="9218" width="13.375" style="644" customWidth="1"/>
    <col min="9219" max="9222" width="2.875" style="644" customWidth="1"/>
    <col min="9223" max="9223" width="13.375" style="644" customWidth="1"/>
    <col min="9224" max="9227" width="2.875" style="644" customWidth="1"/>
    <col min="9228" max="9228" width="13.375" style="644" customWidth="1"/>
    <col min="9229" max="9232" width="2.875" style="644" customWidth="1"/>
    <col min="9233" max="9233" width="14.375" style="644" customWidth="1"/>
    <col min="9234" max="9237" width="2.875" style="644" customWidth="1"/>
    <col min="9238" max="9472" width="8.875" style="644"/>
    <col min="9473" max="9473" width="2.25" style="644" customWidth="1"/>
    <col min="9474" max="9474" width="13.375" style="644" customWidth="1"/>
    <col min="9475" max="9478" width="2.875" style="644" customWidth="1"/>
    <col min="9479" max="9479" width="13.375" style="644" customWidth="1"/>
    <col min="9480" max="9483" width="2.875" style="644" customWidth="1"/>
    <col min="9484" max="9484" width="13.375" style="644" customWidth="1"/>
    <col min="9485" max="9488" width="2.875" style="644" customWidth="1"/>
    <col min="9489" max="9489" width="14.375" style="644" customWidth="1"/>
    <col min="9490" max="9493" width="2.875" style="644" customWidth="1"/>
    <col min="9494" max="9728" width="8.875" style="644"/>
    <col min="9729" max="9729" width="2.25" style="644" customWidth="1"/>
    <col min="9730" max="9730" width="13.375" style="644" customWidth="1"/>
    <col min="9731" max="9734" width="2.875" style="644" customWidth="1"/>
    <col min="9735" max="9735" width="13.375" style="644" customWidth="1"/>
    <col min="9736" max="9739" width="2.875" style="644" customWidth="1"/>
    <col min="9740" max="9740" width="13.375" style="644" customWidth="1"/>
    <col min="9741" max="9744" width="2.875" style="644" customWidth="1"/>
    <col min="9745" max="9745" width="14.375" style="644" customWidth="1"/>
    <col min="9746" max="9749" width="2.875" style="644" customWidth="1"/>
    <col min="9750" max="9984" width="8.875" style="644"/>
    <col min="9985" max="9985" width="2.25" style="644" customWidth="1"/>
    <col min="9986" max="9986" width="13.375" style="644" customWidth="1"/>
    <col min="9987" max="9990" width="2.875" style="644" customWidth="1"/>
    <col min="9991" max="9991" width="13.375" style="644" customWidth="1"/>
    <col min="9992" max="9995" width="2.875" style="644" customWidth="1"/>
    <col min="9996" max="9996" width="13.375" style="644" customWidth="1"/>
    <col min="9997" max="10000" width="2.875" style="644" customWidth="1"/>
    <col min="10001" max="10001" width="14.375" style="644" customWidth="1"/>
    <col min="10002" max="10005" width="2.875" style="644" customWidth="1"/>
    <col min="10006" max="10240" width="8.875" style="644"/>
    <col min="10241" max="10241" width="2.25" style="644" customWidth="1"/>
    <col min="10242" max="10242" width="13.375" style="644" customWidth="1"/>
    <col min="10243" max="10246" width="2.875" style="644" customWidth="1"/>
    <col min="10247" max="10247" width="13.375" style="644" customWidth="1"/>
    <col min="10248" max="10251" width="2.875" style="644" customWidth="1"/>
    <col min="10252" max="10252" width="13.375" style="644" customWidth="1"/>
    <col min="10253" max="10256" width="2.875" style="644" customWidth="1"/>
    <col min="10257" max="10257" width="14.375" style="644" customWidth="1"/>
    <col min="10258" max="10261" width="2.875" style="644" customWidth="1"/>
    <col min="10262" max="10496" width="8.875" style="644"/>
    <col min="10497" max="10497" width="2.25" style="644" customWidth="1"/>
    <col min="10498" max="10498" width="13.375" style="644" customWidth="1"/>
    <col min="10499" max="10502" width="2.875" style="644" customWidth="1"/>
    <col min="10503" max="10503" width="13.375" style="644" customWidth="1"/>
    <col min="10504" max="10507" width="2.875" style="644" customWidth="1"/>
    <col min="10508" max="10508" width="13.375" style="644" customWidth="1"/>
    <col min="10509" max="10512" width="2.875" style="644" customWidth="1"/>
    <col min="10513" max="10513" width="14.375" style="644" customWidth="1"/>
    <col min="10514" max="10517" width="2.875" style="644" customWidth="1"/>
    <col min="10518" max="10752" width="8.875" style="644"/>
    <col min="10753" max="10753" width="2.25" style="644" customWidth="1"/>
    <col min="10754" max="10754" width="13.375" style="644" customWidth="1"/>
    <col min="10755" max="10758" width="2.875" style="644" customWidth="1"/>
    <col min="10759" max="10759" width="13.375" style="644" customWidth="1"/>
    <col min="10760" max="10763" width="2.875" style="644" customWidth="1"/>
    <col min="10764" max="10764" width="13.375" style="644" customWidth="1"/>
    <col min="10765" max="10768" width="2.875" style="644" customWidth="1"/>
    <col min="10769" max="10769" width="14.375" style="644" customWidth="1"/>
    <col min="10770" max="10773" width="2.875" style="644" customWidth="1"/>
    <col min="10774" max="11008" width="8.875" style="644"/>
    <col min="11009" max="11009" width="2.25" style="644" customWidth="1"/>
    <col min="11010" max="11010" width="13.375" style="644" customWidth="1"/>
    <col min="11011" max="11014" width="2.875" style="644" customWidth="1"/>
    <col min="11015" max="11015" width="13.375" style="644" customWidth="1"/>
    <col min="11016" max="11019" width="2.875" style="644" customWidth="1"/>
    <col min="11020" max="11020" width="13.375" style="644" customWidth="1"/>
    <col min="11021" max="11024" width="2.875" style="644" customWidth="1"/>
    <col min="11025" max="11025" width="14.375" style="644" customWidth="1"/>
    <col min="11026" max="11029" width="2.875" style="644" customWidth="1"/>
    <col min="11030" max="11264" width="8.875" style="644"/>
    <col min="11265" max="11265" width="2.25" style="644" customWidth="1"/>
    <col min="11266" max="11266" width="13.375" style="644" customWidth="1"/>
    <col min="11267" max="11270" width="2.875" style="644" customWidth="1"/>
    <col min="11271" max="11271" width="13.375" style="644" customWidth="1"/>
    <col min="11272" max="11275" width="2.875" style="644" customWidth="1"/>
    <col min="11276" max="11276" width="13.375" style="644" customWidth="1"/>
    <col min="11277" max="11280" width="2.875" style="644" customWidth="1"/>
    <col min="11281" max="11281" width="14.375" style="644" customWidth="1"/>
    <col min="11282" max="11285" width="2.875" style="644" customWidth="1"/>
    <col min="11286" max="11520" width="8.875" style="644"/>
    <col min="11521" max="11521" width="2.25" style="644" customWidth="1"/>
    <col min="11522" max="11522" width="13.375" style="644" customWidth="1"/>
    <col min="11523" max="11526" width="2.875" style="644" customWidth="1"/>
    <col min="11527" max="11527" width="13.375" style="644" customWidth="1"/>
    <col min="11528" max="11531" width="2.875" style="644" customWidth="1"/>
    <col min="11532" max="11532" width="13.375" style="644" customWidth="1"/>
    <col min="11533" max="11536" width="2.875" style="644" customWidth="1"/>
    <col min="11537" max="11537" width="14.375" style="644" customWidth="1"/>
    <col min="11538" max="11541" width="2.875" style="644" customWidth="1"/>
    <col min="11542" max="11776" width="8.875" style="644"/>
    <col min="11777" max="11777" width="2.25" style="644" customWidth="1"/>
    <col min="11778" max="11778" width="13.375" style="644" customWidth="1"/>
    <col min="11779" max="11782" width="2.875" style="644" customWidth="1"/>
    <col min="11783" max="11783" width="13.375" style="644" customWidth="1"/>
    <col min="11784" max="11787" width="2.875" style="644" customWidth="1"/>
    <col min="11788" max="11788" width="13.375" style="644" customWidth="1"/>
    <col min="11789" max="11792" width="2.875" style="644" customWidth="1"/>
    <col min="11793" max="11793" width="14.375" style="644" customWidth="1"/>
    <col min="11794" max="11797" width="2.875" style="644" customWidth="1"/>
    <col min="11798" max="12032" width="8.875" style="644"/>
    <col min="12033" max="12033" width="2.25" style="644" customWidth="1"/>
    <col min="12034" max="12034" width="13.375" style="644" customWidth="1"/>
    <col min="12035" max="12038" width="2.875" style="644" customWidth="1"/>
    <col min="12039" max="12039" width="13.375" style="644" customWidth="1"/>
    <col min="12040" max="12043" width="2.875" style="644" customWidth="1"/>
    <col min="12044" max="12044" width="13.375" style="644" customWidth="1"/>
    <col min="12045" max="12048" width="2.875" style="644" customWidth="1"/>
    <col min="12049" max="12049" width="14.375" style="644" customWidth="1"/>
    <col min="12050" max="12053" width="2.875" style="644" customWidth="1"/>
    <col min="12054" max="12288" width="8.875" style="644"/>
    <col min="12289" max="12289" width="2.25" style="644" customWidth="1"/>
    <col min="12290" max="12290" width="13.375" style="644" customWidth="1"/>
    <col min="12291" max="12294" width="2.875" style="644" customWidth="1"/>
    <col min="12295" max="12295" width="13.375" style="644" customWidth="1"/>
    <col min="12296" max="12299" width="2.875" style="644" customWidth="1"/>
    <col min="12300" max="12300" width="13.375" style="644" customWidth="1"/>
    <col min="12301" max="12304" width="2.875" style="644" customWidth="1"/>
    <col min="12305" max="12305" width="14.375" style="644" customWidth="1"/>
    <col min="12306" max="12309" width="2.875" style="644" customWidth="1"/>
    <col min="12310" max="12544" width="8.875" style="644"/>
    <col min="12545" max="12545" width="2.25" style="644" customWidth="1"/>
    <col min="12546" max="12546" width="13.375" style="644" customWidth="1"/>
    <col min="12547" max="12550" width="2.875" style="644" customWidth="1"/>
    <col min="12551" max="12551" width="13.375" style="644" customWidth="1"/>
    <col min="12552" max="12555" width="2.875" style="644" customWidth="1"/>
    <col min="12556" max="12556" width="13.375" style="644" customWidth="1"/>
    <col min="12557" max="12560" width="2.875" style="644" customWidth="1"/>
    <col min="12561" max="12561" width="14.375" style="644" customWidth="1"/>
    <col min="12562" max="12565" width="2.875" style="644" customWidth="1"/>
    <col min="12566" max="12800" width="8.875" style="644"/>
    <col min="12801" max="12801" width="2.25" style="644" customWidth="1"/>
    <col min="12802" max="12802" width="13.375" style="644" customWidth="1"/>
    <col min="12803" max="12806" width="2.875" style="644" customWidth="1"/>
    <col min="12807" max="12807" width="13.375" style="644" customWidth="1"/>
    <col min="12808" max="12811" width="2.875" style="644" customWidth="1"/>
    <col min="12812" max="12812" width="13.375" style="644" customWidth="1"/>
    <col min="12813" max="12816" width="2.875" style="644" customWidth="1"/>
    <col min="12817" max="12817" width="14.375" style="644" customWidth="1"/>
    <col min="12818" max="12821" width="2.875" style="644" customWidth="1"/>
    <col min="12822" max="13056" width="8.875" style="644"/>
    <col min="13057" max="13057" width="2.25" style="644" customWidth="1"/>
    <col min="13058" max="13058" width="13.375" style="644" customWidth="1"/>
    <col min="13059" max="13062" width="2.875" style="644" customWidth="1"/>
    <col min="13063" max="13063" width="13.375" style="644" customWidth="1"/>
    <col min="13064" max="13067" width="2.875" style="644" customWidth="1"/>
    <col min="13068" max="13068" width="13.375" style="644" customWidth="1"/>
    <col min="13069" max="13072" width="2.875" style="644" customWidth="1"/>
    <col min="13073" max="13073" width="14.375" style="644" customWidth="1"/>
    <col min="13074" max="13077" width="2.875" style="644" customWidth="1"/>
    <col min="13078" max="13312" width="8.875" style="644"/>
    <col min="13313" max="13313" width="2.25" style="644" customWidth="1"/>
    <col min="13314" max="13314" width="13.375" style="644" customWidth="1"/>
    <col min="13315" max="13318" width="2.875" style="644" customWidth="1"/>
    <col min="13319" max="13319" width="13.375" style="644" customWidth="1"/>
    <col min="13320" max="13323" width="2.875" style="644" customWidth="1"/>
    <col min="13324" max="13324" width="13.375" style="644" customWidth="1"/>
    <col min="13325" max="13328" width="2.875" style="644" customWidth="1"/>
    <col min="13329" max="13329" width="14.375" style="644" customWidth="1"/>
    <col min="13330" max="13333" width="2.875" style="644" customWidth="1"/>
    <col min="13334" max="13568" width="8.875" style="644"/>
    <col min="13569" max="13569" width="2.25" style="644" customWidth="1"/>
    <col min="13570" max="13570" width="13.375" style="644" customWidth="1"/>
    <col min="13571" max="13574" width="2.875" style="644" customWidth="1"/>
    <col min="13575" max="13575" width="13.375" style="644" customWidth="1"/>
    <col min="13576" max="13579" width="2.875" style="644" customWidth="1"/>
    <col min="13580" max="13580" width="13.375" style="644" customWidth="1"/>
    <col min="13581" max="13584" width="2.875" style="644" customWidth="1"/>
    <col min="13585" max="13585" width="14.375" style="644" customWidth="1"/>
    <col min="13586" max="13589" width="2.875" style="644" customWidth="1"/>
    <col min="13590" max="13824" width="8.875" style="644"/>
    <col min="13825" max="13825" width="2.25" style="644" customWidth="1"/>
    <col min="13826" max="13826" width="13.375" style="644" customWidth="1"/>
    <col min="13827" max="13830" width="2.875" style="644" customWidth="1"/>
    <col min="13831" max="13831" width="13.375" style="644" customWidth="1"/>
    <col min="13832" max="13835" width="2.875" style="644" customWidth="1"/>
    <col min="13836" max="13836" width="13.375" style="644" customWidth="1"/>
    <col min="13837" max="13840" width="2.875" style="644" customWidth="1"/>
    <col min="13841" max="13841" width="14.375" style="644" customWidth="1"/>
    <col min="13842" max="13845" width="2.875" style="644" customWidth="1"/>
    <col min="13846" max="14080" width="8.875" style="644"/>
    <col min="14081" max="14081" width="2.25" style="644" customWidth="1"/>
    <col min="14082" max="14082" width="13.375" style="644" customWidth="1"/>
    <col min="14083" max="14086" width="2.875" style="644" customWidth="1"/>
    <col min="14087" max="14087" width="13.375" style="644" customWidth="1"/>
    <col min="14088" max="14091" width="2.875" style="644" customWidth="1"/>
    <col min="14092" max="14092" width="13.375" style="644" customWidth="1"/>
    <col min="14093" max="14096" width="2.875" style="644" customWidth="1"/>
    <col min="14097" max="14097" width="14.375" style="644" customWidth="1"/>
    <col min="14098" max="14101" width="2.875" style="644" customWidth="1"/>
    <col min="14102" max="14336" width="8.875" style="644"/>
    <col min="14337" max="14337" width="2.25" style="644" customWidth="1"/>
    <col min="14338" max="14338" width="13.375" style="644" customWidth="1"/>
    <col min="14339" max="14342" width="2.875" style="644" customWidth="1"/>
    <col min="14343" max="14343" width="13.375" style="644" customWidth="1"/>
    <col min="14344" max="14347" width="2.875" style="644" customWidth="1"/>
    <col min="14348" max="14348" width="13.375" style="644" customWidth="1"/>
    <col min="14349" max="14352" width="2.875" style="644" customWidth="1"/>
    <col min="14353" max="14353" width="14.375" style="644" customWidth="1"/>
    <col min="14354" max="14357" width="2.875" style="644" customWidth="1"/>
    <col min="14358" max="14592" width="8.875" style="644"/>
    <col min="14593" max="14593" width="2.25" style="644" customWidth="1"/>
    <col min="14594" max="14594" width="13.375" style="644" customWidth="1"/>
    <col min="14595" max="14598" width="2.875" style="644" customWidth="1"/>
    <col min="14599" max="14599" width="13.375" style="644" customWidth="1"/>
    <col min="14600" max="14603" width="2.875" style="644" customWidth="1"/>
    <col min="14604" max="14604" width="13.375" style="644" customWidth="1"/>
    <col min="14605" max="14608" width="2.875" style="644" customWidth="1"/>
    <col min="14609" max="14609" width="14.375" style="644" customWidth="1"/>
    <col min="14610" max="14613" width="2.875" style="644" customWidth="1"/>
    <col min="14614" max="14848" width="8.875" style="644"/>
    <col min="14849" max="14849" width="2.25" style="644" customWidth="1"/>
    <col min="14850" max="14850" width="13.375" style="644" customWidth="1"/>
    <col min="14851" max="14854" width="2.875" style="644" customWidth="1"/>
    <col min="14855" max="14855" width="13.375" style="644" customWidth="1"/>
    <col min="14856" max="14859" width="2.875" style="644" customWidth="1"/>
    <col min="14860" max="14860" width="13.375" style="644" customWidth="1"/>
    <col min="14861" max="14864" width="2.875" style="644" customWidth="1"/>
    <col min="14865" max="14865" width="14.375" style="644" customWidth="1"/>
    <col min="14866" max="14869" width="2.875" style="644" customWidth="1"/>
    <col min="14870" max="15104" width="8.875" style="644"/>
    <col min="15105" max="15105" width="2.25" style="644" customWidth="1"/>
    <col min="15106" max="15106" width="13.375" style="644" customWidth="1"/>
    <col min="15107" max="15110" width="2.875" style="644" customWidth="1"/>
    <col min="15111" max="15111" width="13.375" style="644" customWidth="1"/>
    <col min="15112" max="15115" width="2.875" style="644" customWidth="1"/>
    <col min="15116" max="15116" width="13.375" style="644" customWidth="1"/>
    <col min="15117" max="15120" width="2.875" style="644" customWidth="1"/>
    <col min="15121" max="15121" width="14.375" style="644" customWidth="1"/>
    <col min="15122" max="15125" width="2.875" style="644" customWidth="1"/>
    <col min="15126" max="15360" width="8.875" style="644"/>
    <col min="15361" max="15361" width="2.25" style="644" customWidth="1"/>
    <col min="15362" max="15362" width="13.375" style="644" customWidth="1"/>
    <col min="15363" max="15366" width="2.875" style="644" customWidth="1"/>
    <col min="15367" max="15367" width="13.375" style="644" customWidth="1"/>
    <col min="15368" max="15371" width="2.875" style="644" customWidth="1"/>
    <col min="15372" max="15372" width="13.375" style="644" customWidth="1"/>
    <col min="15373" max="15376" width="2.875" style="644" customWidth="1"/>
    <col min="15377" max="15377" width="14.375" style="644" customWidth="1"/>
    <col min="15378" max="15381" width="2.875" style="644" customWidth="1"/>
    <col min="15382" max="15616" width="8.875" style="644"/>
    <col min="15617" max="15617" width="2.25" style="644" customWidth="1"/>
    <col min="15618" max="15618" width="13.375" style="644" customWidth="1"/>
    <col min="15619" max="15622" width="2.875" style="644" customWidth="1"/>
    <col min="15623" max="15623" width="13.375" style="644" customWidth="1"/>
    <col min="15624" max="15627" width="2.875" style="644" customWidth="1"/>
    <col min="15628" max="15628" width="13.375" style="644" customWidth="1"/>
    <col min="15629" max="15632" width="2.875" style="644" customWidth="1"/>
    <col min="15633" max="15633" width="14.375" style="644" customWidth="1"/>
    <col min="15634" max="15637" width="2.875" style="644" customWidth="1"/>
    <col min="15638" max="15872" width="8.875" style="644"/>
    <col min="15873" max="15873" width="2.25" style="644" customWidth="1"/>
    <col min="15874" max="15874" width="13.375" style="644" customWidth="1"/>
    <col min="15875" max="15878" width="2.875" style="644" customWidth="1"/>
    <col min="15879" max="15879" width="13.375" style="644" customWidth="1"/>
    <col min="15880" max="15883" width="2.875" style="644" customWidth="1"/>
    <col min="15884" max="15884" width="13.375" style="644" customWidth="1"/>
    <col min="15885" max="15888" width="2.875" style="644" customWidth="1"/>
    <col min="15889" max="15889" width="14.375" style="644" customWidth="1"/>
    <col min="15890" max="15893" width="2.875" style="644" customWidth="1"/>
    <col min="15894" max="16128" width="8.875" style="644"/>
    <col min="16129" max="16129" width="2.25" style="644" customWidth="1"/>
    <col min="16130" max="16130" width="13.375" style="644" customWidth="1"/>
    <col min="16131" max="16134" width="2.875" style="644" customWidth="1"/>
    <col min="16135" max="16135" width="13.375" style="644" customWidth="1"/>
    <col min="16136" max="16139" width="2.875" style="644" customWidth="1"/>
    <col min="16140" max="16140" width="13.375" style="644" customWidth="1"/>
    <col min="16141" max="16144" width="2.875" style="644" customWidth="1"/>
    <col min="16145" max="16145" width="14.375" style="644" customWidth="1"/>
    <col min="16146" max="16149" width="2.875" style="644" customWidth="1"/>
    <col min="16150" max="16384" width="8.875" style="644"/>
  </cols>
  <sheetData>
    <row r="1" spans="1:21" s="585" customFormat="1" ht="26.25" customHeight="1">
      <c r="A1" s="966" t="s">
        <v>719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67"/>
      <c r="N1" s="967"/>
      <c r="O1" s="967"/>
      <c r="P1" s="967"/>
      <c r="Q1" s="967"/>
      <c r="R1" s="967"/>
      <c r="S1" s="967"/>
      <c r="T1" s="967"/>
      <c r="U1" s="967"/>
    </row>
    <row r="2" spans="1:21" s="586" customFormat="1" ht="25.5" customHeight="1">
      <c r="A2" s="968" t="s">
        <v>720</v>
      </c>
      <c r="B2" s="969"/>
      <c r="C2" s="969"/>
      <c r="D2" s="969"/>
      <c r="E2" s="969"/>
      <c r="F2" s="969"/>
      <c r="G2" s="969"/>
      <c r="H2" s="969"/>
      <c r="I2" s="969"/>
      <c r="J2" s="969"/>
      <c r="K2" s="969"/>
      <c r="L2" s="969"/>
      <c r="M2" s="969"/>
      <c r="N2" s="969"/>
      <c r="O2" s="969"/>
      <c r="P2" s="969"/>
      <c r="Q2" s="969"/>
      <c r="R2" s="969"/>
      <c r="S2" s="969"/>
      <c r="T2" s="969"/>
      <c r="U2" s="969"/>
    </row>
    <row r="3" spans="1:21" s="18" customFormat="1" ht="15.75" customHeight="1">
      <c r="A3" s="955" t="s">
        <v>688</v>
      </c>
      <c r="B3" s="970" t="s">
        <v>689</v>
      </c>
      <c r="C3" s="955" t="s">
        <v>690</v>
      </c>
      <c r="D3" s="955"/>
      <c r="E3" s="955"/>
      <c r="F3" s="955"/>
      <c r="G3" s="970" t="s">
        <v>689</v>
      </c>
      <c r="H3" s="955" t="s">
        <v>691</v>
      </c>
      <c r="I3" s="955"/>
      <c r="J3" s="955"/>
      <c r="K3" s="955"/>
      <c r="L3" s="970" t="s">
        <v>689</v>
      </c>
      <c r="M3" s="955" t="s">
        <v>692</v>
      </c>
      <c r="N3" s="955"/>
      <c r="O3" s="955"/>
      <c r="P3" s="955"/>
      <c r="Q3" s="970" t="s">
        <v>689</v>
      </c>
      <c r="R3" s="955" t="s">
        <v>693</v>
      </c>
      <c r="S3" s="955"/>
      <c r="T3" s="955"/>
      <c r="U3" s="955"/>
    </row>
    <row r="4" spans="1:21" s="18" customFormat="1" ht="15.75" customHeight="1">
      <c r="A4" s="955"/>
      <c r="B4" s="970"/>
      <c r="C4" s="955" t="s">
        <v>694</v>
      </c>
      <c r="D4" s="955"/>
      <c r="E4" s="955" t="s">
        <v>695</v>
      </c>
      <c r="F4" s="955"/>
      <c r="G4" s="970"/>
      <c r="H4" s="955" t="s">
        <v>694</v>
      </c>
      <c r="I4" s="955"/>
      <c r="J4" s="955" t="s">
        <v>695</v>
      </c>
      <c r="K4" s="955"/>
      <c r="L4" s="970"/>
      <c r="M4" s="955" t="s">
        <v>694</v>
      </c>
      <c r="N4" s="955"/>
      <c r="O4" s="955" t="s">
        <v>695</v>
      </c>
      <c r="P4" s="955"/>
      <c r="Q4" s="970"/>
      <c r="R4" s="955" t="s">
        <v>694</v>
      </c>
      <c r="S4" s="955"/>
      <c r="T4" s="955" t="s">
        <v>695</v>
      </c>
      <c r="U4" s="955"/>
    </row>
    <row r="5" spans="1:21" s="96" customFormat="1" ht="15" customHeight="1">
      <c r="A5" s="955"/>
      <c r="B5" s="970"/>
      <c r="C5" s="587" t="s">
        <v>696</v>
      </c>
      <c r="D5" s="587" t="s">
        <v>697</v>
      </c>
      <c r="E5" s="587" t="s">
        <v>696</v>
      </c>
      <c r="F5" s="587" t="s">
        <v>697</v>
      </c>
      <c r="G5" s="970"/>
      <c r="H5" s="587" t="s">
        <v>696</v>
      </c>
      <c r="I5" s="587" t="s">
        <v>697</v>
      </c>
      <c r="J5" s="587" t="s">
        <v>696</v>
      </c>
      <c r="K5" s="587" t="s">
        <v>697</v>
      </c>
      <c r="L5" s="970"/>
      <c r="M5" s="587" t="s">
        <v>696</v>
      </c>
      <c r="N5" s="587" t="s">
        <v>697</v>
      </c>
      <c r="O5" s="587" t="s">
        <v>696</v>
      </c>
      <c r="P5" s="587" t="s">
        <v>697</v>
      </c>
      <c r="Q5" s="970"/>
      <c r="R5" s="587" t="s">
        <v>696</v>
      </c>
      <c r="S5" s="587" t="s">
        <v>697</v>
      </c>
      <c r="T5" s="587" t="s">
        <v>696</v>
      </c>
      <c r="U5" s="587" t="s">
        <v>697</v>
      </c>
    </row>
    <row r="6" spans="1:21" s="591" customFormat="1" ht="15" customHeight="1">
      <c r="A6" s="955" t="s">
        <v>721</v>
      </c>
      <c r="B6" s="588" t="s">
        <v>722</v>
      </c>
      <c r="C6" s="589"/>
      <c r="D6" s="587"/>
      <c r="E6" s="587">
        <v>2</v>
      </c>
      <c r="F6" s="587">
        <v>2</v>
      </c>
      <c r="G6" s="588" t="s">
        <v>723</v>
      </c>
      <c r="H6" s="587">
        <v>2</v>
      </c>
      <c r="I6" s="587">
        <v>2</v>
      </c>
      <c r="J6" s="587"/>
      <c r="K6" s="587"/>
      <c r="L6" s="590"/>
      <c r="M6" s="587"/>
      <c r="N6" s="587"/>
      <c r="O6" s="587"/>
      <c r="P6" s="587"/>
      <c r="Q6" s="590"/>
      <c r="R6" s="587"/>
      <c r="S6" s="587"/>
      <c r="T6" s="587"/>
      <c r="U6" s="587"/>
    </row>
    <row r="7" spans="1:21" s="593" customFormat="1" ht="15" customHeight="1">
      <c r="A7" s="955"/>
      <c r="B7" s="588" t="s">
        <v>724</v>
      </c>
      <c r="C7" s="589">
        <v>2</v>
      </c>
      <c r="D7" s="587">
        <v>2</v>
      </c>
      <c r="E7" s="587">
        <v>2</v>
      </c>
      <c r="F7" s="587">
        <v>2</v>
      </c>
      <c r="G7" s="588" t="s">
        <v>725</v>
      </c>
      <c r="H7" s="587">
        <v>2</v>
      </c>
      <c r="I7" s="587">
        <v>2</v>
      </c>
      <c r="J7" s="592"/>
      <c r="K7" s="592"/>
      <c r="L7" s="588"/>
      <c r="M7" s="587"/>
      <c r="N7" s="587"/>
      <c r="O7" s="587"/>
      <c r="P7" s="587"/>
      <c r="Q7" s="590"/>
      <c r="R7" s="587"/>
      <c r="S7" s="587"/>
      <c r="T7" s="587"/>
      <c r="U7" s="587"/>
    </row>
    <row r="8" spans="1:21" s="593" customFormat="1" ht="15" customHeight="1">
      <c r="A8" s="955"/>
      <c r="B8" s="588" t="s">
        <v>726</v>
      </c>
      <c r="C8" s="589">
        <v>2</v>
      </c>
      <c r="D8" s="587">
        <v>2</v>
      </c>
      <c r="E8" s="587">
        <v>2</v>
      </c>
      <c r="F8" s="587">
        <v>2</v>
      </c>
      <c r="G8" s="588"/>
      <c r="H8" s="587"/>
      <c r="I8" s="587"/>
      <c r="J8" s="587"/>
      <c r="K8" s="587"/>
      <c r="L8" s="588"/>
      <c r="M8" s="587"/>
      <c r="N8" s="587"/>
      <c r="O8" s="587"/>
      <c r="P8" s="587"/>
      <c r="Q8" s="590"/>
      <c r="R8" s="587"/>
      <c r="S8" s="587"/>
      <c r="T8" s="587"/>
      <c r="U8" s="587"/>
    </row>
    <row r="9" spans="1:21" s="597" customFormat="1" ht="15" customHeight="1">
      <c r="A9" s="955"/>
      <c r="B9" s="594" t="s">
        <v>698</v>
      </c>
      <c r="C9" s="595">
        <f>SUM(C6:C8)</f>
        <v>4</v>
      </c>
      <c r="D9" s="596">
        <f>SUM(D6:D8)</f>
        <v>4</v>
      </c>
      <c r="E9" s="596">
        <f>SUM(E6:E8)</f>
        <v>6</v>
      </c>
      <c r="F9" s="596">
        <f>SUM(F6:F8)</f>
        <v>6</v>
      </c>
      <c r="G9" s="594" t="s">
        <v>698</v>
      </c>
      <c r="H9" s="596">
        <f>SUM(H6:H8)</f>
        <v>4</v>
      </c>
      <c r="I9" s="596">
        <f>SUM(I6:I8)</f>
        <v>4</v>
      </c>
      <c r="J9" s="596">
        <f>SUM(J6:J8)</f>
        <v>0</v>
      </c>
      <c r="K9" s="596">
        <f>SUM(K6:K8)</f>
        <v>0</v>
      </c>
      <c r="L9" s="594" t="s">
        <v>698</v>
      </c>
      <c r="M9" s="596">
        <f>SUM(M6:M8)</f>
        <v>0</v>
      </c>
      <c r="N9" s="596">
        <f>SUM(N6:N8)</f>
        <v>0</v>
      </c>
      <c r="O9" s="596">
        <f>SUM(O6:O8)</f>
        <v>0</v>
      </c>
      <c r="P9" s="596">
        <f>SUM(P6:P8)</f>
        <v>0</v>
      </c>
      <c r="Q9" s="594" t="s">
        <v>698</v>
      </c>
      <c r="R9" s="596">
        <f>SUM(R6:R8)</f>
        <v>0</v>
      </c>
      <c r="S9" s="596">
        <f>SUM(S6:S8)</f>
        <v>0</v>
      </c>
      <c r="T9" s="596">
        <f>SUM(T6:T8)</f>
        <v>0</v>
      </c>
      <c r="U9" s="596">
        <f>SUM(U6:U8)</f>
        <v>0</v>
      </c>
    </row>
    <row r="10" spans="1:21" s="597" customFormat="1" ht="15" customHeight="1">
      <c r="A10" s="955"/>
      <c r="B10" s="598" t="s">
        <v>699</v>
      </c>
      <c r="C10" s="964">
        <f>C9+E9+H9+J9+M9+O9+R9+T9</f>
        <v>14</v>
      </c>
      <c r="D10" s="964"/>
      <c r="E10" s="964"/>
      <c r="F10" s="964"/>
      <c r="G10" s="964"/>
      <c r="H10" s="964"/>
      <c r="I10" s="964"/>
      <c r="J10" s="964"/>
      <c r="K10" s="964"/>
      <c r="L10" s="964"/>
      <c r="M10" s="964"/>
      <c r="N10" s="964"/>
      <c r="O10" s="964"/>
      <c r="P10" s="964"/>
      <c r="Q10" s="964"/>
      <c r="R10" s="964"/>
      <c r="S10" s="964"/>
      <c r="T10" s="964"/>
      <c r="U10" s="964"/>
    </row>
    <row r="11" spans="1:21" s="597" customFormat="1" ht="52.15" customHeight="1">
      <c r="A11" s="955"/>
      <c r="B11" s="965" t="s">
        <v>727</v>
      </c>
      <c r="C11" s="965"/>
      <c r="D11" s="965"/>
      <c r="E11" s="965"/>
      <c r="F11" s="965"/>
      <c r="G11" s="965"/>
      <c r="H11" s="965"/>
      <c r="I11" s="965"/>
      <c r="J11" s="965"/>
      <c r="K11" s="965"/>
      <c r="L11" s="965"/>
      <c r="M11" s="965"/>
      <c r="N11" s="965"/>
      <c r="O11" s="965"/>
      <c r="P11" s="965"/>
      <c r="Q11" s="965"/>
      <c r="R11" s="965"/>
      <c r="S11" s="965"/>
      <c r="T11" s="965"/>
      <c r="U11" s="965"/>
    </row>
    <row r="12" spans="1:21" s="593" customFormat="1" ht="15" customHeight="1">
      <c r="A12" s="955" t="s">
        <v>728</v>
      </c>
      <c r="B12" s="588" t="s">
        <v>700</v>
      </c>
      <c r="C12" s="587">
        <v>0</v>
      </c>
      <c r="D12" s="587">
        <v>1</v>
      </c>
      <c r="E12" s="587">
        <v>0</v>
      </c>
      <c r="F12" s="587">
        <v>1</v>
      </c>
      <c r="G12" s="588" t="s">
        <v>729</v>
      </c>
      <c r="H12" s="587">
        <v>1</v>
      </c>
      <c r="I12" s="587">
        <v>1</v>
      </c>
      <c r="J12" s="587">
        <v>1</v>
      </c>
      <c r="K12" s="587">
        <v>1</v>
      </c>
      <c r="L12" s="590"/>
      <c r="M12" s="587"/>
      <c r="N12" s="587"/>
      <c r="O12" s="587"/>
      <c r="P12" s="587"/>
      <c r="Q12" s="590"/>
      <c r="R12" s="587"/>
      <c r="S12" s="587"/>
      <c r="T12" s="587"/>
      <c r="U12" s="587"/>
    </row>
    <row r="13" spans="1:21" s="593" customFormat="1" ht="15" customHeight="1">
      <c r="A13" s="955"/>
      <c r="B13" s="588" t="s">
        <v>730</v>
      </c>
      <c r="C13" s="589">
        <v>2</v>
      </c>
      <c r="D13" s="587">
        <v>2</v>
      </c>
      <c r="E13" s="587"/>
      <c r="F13" s="587"/>
      <c r="G13" s="599" t="s">
        <v>731</v>
      </c>
      <c r="H13" s="587">
        <v>2</v>
      </c>
      <c r="I13" s="587">
        <v>2</v>
      </c>
      <c r="J13" s="587"/>
      <c r="K13" s="587"/>
      <c r="L13" s="590"/>
      <c r="M13" s="587"/>
      <c r="N13" s="587"/>
      <c r="O13" s="587"/>
      <c r="P13" s="587"/>
      <c r="Q13" s="590"/>
      <c r="R13" s="587"/>
      <c r="S13" s="587"/>
      <c r="T13" s="587"/>
      <c r="U13" s="587"/>
    </row>
    <row r="14" spans="1:21" s="593" customFormat="1" ht="15" customHeight="1">
      <c r="A14" s="955"/>
      <c r="B14" s="588"/>
      <c r="C14" s="587"/>
      <c r="D14" s="587"/>
      <c r="E14" s="587"/>
      <c r="F14" s="587"/>
      <c r="G14" s="599" t="s">
        <v>732</v>
      </c>
      <c r="H14" s="587"/>
      <c r="I14" s="587"/>
      <c r="J14" s="587">
        <v>2</v>
      </c>
      <c r="K14" s="587">
        <v>2</v>
      </c>
      <c r="L14" s="590"/>
      <c r="M14" s="587"/>
      <c r="N14" s="587"/>
      <c r="O14" s="587"/>
      <c r="P14" s="587"/>
      <c r="Q14" s="590"/>
      <c r="R14" s="587"/>
      <c r="S14" s="587"/>
      <c r="T14" s="587"/>
      <c r="U14" s="587"/>
    </row>
    <row r="15" spans="1:21" s="597" customFormat="1" ht="15" customHeight="1">
      <c r="A15" s="955"/>
      <c r="B15" s="594" t="s">
        <v>698</v>
      </c>
      <c r="C15" s="596">
        <f>SUM(C12:C13)</f>
        <v>2</v>
      </c>
      <c r="D15" s="596">
        <f>SUM(D12:D13)</f>
        <v>3</v>
      </c>
      <c r="E15" s="596">
        <f>SUM(E12:E13)</f>
        <v>0</v>
      </c>
      <c r="F15" s="596">
        <f>SUM(F12:F13)</f>
        <v>1</v>
      </c>
      <c r="G15" s="594" t="s">
        <v>698</v>
      </c>
      <c r="H15" s="596">
        <f>SUM(H12:H14)</f>
        <v>3</v>
      </c>
      <c r="I15" s="596">
        <f>SUM(I12:I14)</f>
        <v>3</v>
      </c>
      <c r="J15" s="596">
        <f>SUM(J12:J14)</f>
        <v>3</v>
      </c>
      <c r="K15" s="596">
        <f>SUM(K12:K14)</f>
        <v>3</v>
      </c>
      <c r="L15" s="594" t="s">
        <v>698</v>
      </c>
      <c r="M15" s="596">
        <f>SUM(M12:M14)</f>
        <v>0</v>
      </c>
      <c r="N15" s="596">
        <f>SUM(N12:N14)</f>
        <v>0</v>
      </c>
      <c r="O15" s="596">
        <f>SUM(O12:O14)</f>
        <v>0</v>
      </c>
      <c r="P15" s="596">
        <f>SUM(P12:P14)</f>
        <v>0</v>
      </c>
      <c r="Q15" s="594" t="s">
        <v>698</v>
      </c>
      <c r="R15" s="596">
        <f>SUM(R12:R14)</f>
        <v>0</v>
      </c>
      <c r="S15" s="596">
        <f>SUM(S12:S14)</f>
        <v>0</v>
      </c>
      <c r="T15" s="596">
        <f>SUM(T12:T14)</f>
        <v>0</v>
      </c>
      <c r="U15" s="596">
        <f>SUM(U12:U14)</f>
        <v>0</v>
      </c>
    </row>
    <row r="16" spans="1:21" s="597" customFormat="1" ht="15" customHeight="1">
      <c r="A16" s="955"/>
      <c r="B16" s="598" t="s">
        <v>699</v>
      </c>
      <c r="C16" s="964">
        <f>C15+E15+H15+J15+M15+O15+R15+T15</f>
        <v>8</v>
      </c>
      <c r="D16" s="964"/>
      <c r="E16" s="964"/>
      <c r="F16" s="964"/>
      <c r="G16" s="964"/>
      <c r="H16" s="964"/>
      <c r="I16" s="964"/>
      <c r="J16" s="964"/>
      <c r="K16" s="964"/>
      <c r="L16" s="964"/>
      <c r="M16" s="964"/>
      <c r="N16" s="964"/>
      <c r="O16" s="964"/>
      <c r="P16" s="964"/>
      <c r="Q16" s="964"/>
      <c r="R16" s="964"/>
      <c r="S16" s="964"/>
      <c r="T16" s="964"/>
      <c r="U16" s="964"/>
    </row>
    <row r="17" spans="1:21" s="585" customFormat="1" ht="74.45" customHeight="1">
      <c r="A17" s="955" t="s">
        <v>733</v>
      </c>
      <c r="B17" s="956" t="s">
        <v>734</v>
      </c>
      <c r="C17" s="956"/>
      <c r="D17" s="956"/>
      <c r="E17" s="956"/>
      <c r="F17" s="956"/>
      <c r="G17" s="956"/>
      <c r="H17" s="956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956"/>
    </row>
    <row r="18" spans="1:21" s="600" customFormat="1" ht="15" customHeight="1">
      <c r="A18" s="955"/>
      <c r="B18" s="598" t="s">
        <v>699</v>
      </c>
      <c r="C18" s="964">
        <v>6</v>
      </c>
      <c r="D18" s="964"/>
      <c r="E18" s="964"/>
      <c r="F18" s="964"/>
      <c r="G18" s="964"/>
      <c r="H18" s="964"/>
      <c r="I18" s="964"/>
      <c r="J18" s="964"/>
      <c r="K18" s="964"/>
      <c r="L18" s="964"/>
      <c r="M18" s="964"/>
      <c r="N18" s="964"/>
      <c r="O18" s="964"/>
      <c r="P18" s="964"/>
      <c r="Q18" s="964"/>
      <c r="R18" s="964"/>
      <c r="S18" s="964"/>
      <c r="T18" s="964"/>
      <c r="U18" s="964"/>
    </row>
    <row r="19" spans="1:21" s="18" customFormat="1" ht="15" hidden="1" customHeight="1" thickTop="1" thickBot="1">
      <c r="A19" s="955"/>
      <c r="B19" s="956" t="s">
        <v>735</v>
      </c>
      <c r="C19" s="956"/>
      <c r="D19" s="956"/>
      <c r="E19" s="956"/>
      <c r="F19" s="956"/>
      <c r="G19" s="956"/>
      <c r="H19" s="956"/>
      <c r="I19" s="956"/>
      <c r="J19" s="956"/>
      <c r="K19" s="956"/>
      <c r="L19" s="956"/>
      <c r="M19" s="956"/>
      <c r="N19" s="956"/>
      <c r="O19" s="956"/>
      <c r="P19" s="956"/>
      <c r="Q19" s="956"/>
      <c r="R19" s="956"/>
      <c r="S19" s="956"/>
      <c r="T19" s="956"/>
      <c r="U19" s="956"/>
    </row>
    <row r="20" spans="1:21" s="18" customFormat="1" ht="15" hidden="1" customHeight="1" thickTop="1" thickBot="1">
      <c r="A20" s="955"/>
      <c r="B20" s="956" t="s">
        <v>735</v>
      </c>
      <c r="C20" s="956"/>
      <c r="D20" s="956"/>
      <c r="E20" s="956"/>
      <c r="F20" s="956"/>
      <c r="G20" s="956"/>
      <c r="H20" s="956"/>
      <c r="I20" s="956"/>
      <c r="J20" s="956"/>
      <c r="K20" s="956"/>
      <c r="L20" s="956"/>
      <c r="M20" s="956"/>
      <c r="N20" s="956"/>
      <c r="O20" s="956"/>
      <c r="P20" s="956"/>
      <c r="Q20" s="956"/>
      <c r="R20" s="956"/>
      <c r="S20" s="956"/>
      <c r="T20" s="956"/>
      <c r="U20" s="956"/>
    </row>
    <row r="21" spans="1:21" s="605" customFormat="1" ht="15" customHeight="1">
      <c r="A21" s="957" t="s">
        <v>736</v>
      </c>
      <c r="B21" s="601" t="s">
        <v>737</v>
      </c>
      <c r="C21" s="602">
        <v>2</v>
      </c>
      <c r="D21" s="603">
        <v>2</v>
      </c>
      <c r="E21" s="603"/>
      <c r="F21" s="603"/>
      <c r="G21" s="604" t="s">
        <v>738</v>
      </c>
      <c r="H21" s="603">
        <v>2</v>
      </c>
      <c r="I21" s="603">
        <v>2</v>
      </c>
      <c r="J21" s="603"/>
      <c r="K21" s="603"/>
      <c r="L21" s="601"/>
      <c r="M21" s="603"/>
      <c r="N21" s="603"/>
      <c r="O21" s="603"/>
      <c r="P21" s="603"/>
      <c r="Q21" s="601"/>
      <c r="R21" s="603"/>
      <c r="S21" s="603"/>
      <c r="T21" s="603"/>
      <c r="U21" s="603"/>
    </row>
    <row r="22" spans="1:21" s="605" customFormat="1" ht="15" customHeight="1">
      <c r="A22" s="957"/>
      <c r="B22" s="601" t="s">
        <v>739</v>
      </c>
      <c r="C22" s="603"/>
      <c r="D22" s="603"/>
      <c r="E22" s="603">
        <v>2</v>
      </c>
      <c r="F22" s="603">
        <v>2</v>
      </c>
      <c r="G22" s="601" t="s">
        <v>740</v>
      </c>
      <c r="H22" s="603"/>
      <c r="I22" s="603"/>
      <c r="J22" s="603">
        <v>2</v>
      </c>
      <c r="K22" s="603">
        <v>2</v>
      </c>
      <c r="L22" s="601"/>
      <c r="M22" s="603"/>
      <c r="N22" s="603"/>
      <c r="O22" s="603"/>
      <c r="P22" s="603"/>
      <c r="Q22" s="601"/>
      <c r="R22" s="603"/>
      <c r="S22" s="603"/>
      <c r="T22" s="603"/>
      <c r="U22" s="603"/>
    </row>
    <row r="23" spans="1:21" s="607" customFormat="1" ht="15" customHeight="1" thickBot="1">
      <c r="A23" s="957"/>
      <c r="B23" s="606" t="s">
        <v>699</v>
      </c>
      <c r="C23" s="958">
        <f>C21+E22+H21+J22</f>
        <v>8</v>
      </c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</row>
    <row r="24" spans="1:21" s="613" customFormat="1" ht="16.5" customHeight="1">
      <c r="A24" s="959" t="s">
        <v>741</v>
      </c>
      <c r="B24" s="608" t="s">
        <v>742</v>
      </c>
      <c r="C24" s="609">
        <v>2</v>
      </c>
      <c r="D24" s="609">
        <v>2</v>
      </c>
      <c r="E24" s="610"/>
      <c r="F24" s="610"/>
      <c r="G24" s="611" t="s">
        <v>743</v>
      </c>
      <c r="H24" s="609">
        <v>2</v>
      </c>
      <c r="I24" s="609">
        <v>2</v>
      </c>
      <c r="J24" s="609"/>
      <c r="K24" s="609"/>
      <c r="L24" s="611" t="s">
        <v>744</v>
      </c>
      <c r="M24" s="609"/>
      <c r="N24" s="609"/>
      <c r="O24" s="609">
        <v>2</v>
      </c>
      <c r="P24" s="609">
        <v>2</v>
      </c>
      <c r="Q24" s="611" t="s">
        <v>744</v>
      </c>
      <c r="R24" s="609"/>
      <c r="S24" s="609"/>
      <c r="T24" s="609">
        <v>2</v>
      </c>
      <c r="U24" s="612">
        <v>2</v>
      </c>
    </row>
    <row r="25" spans="1:21" s="613" customFormat="1" ht="16.5" customHeight="1">
      <c r="A25" s="960"/>
      <c r="B25" s="614" t="s">
        <v>745</v>
      </c>
      <c r="C25" s="615">
        <v>2</v>
      </c>
      <c r="D25" s="615">
        <v>2</v>
      </c>
      <c r="E25" s="616"/>
      <c r="F25" s="616"/>
      <c r="G25" s="617" t="s">
        <v>746</v>
      </c>
      <c r="H25" s="618"/>
      <c r="I25" s="618"/>
      <c r="J25" s="615">
        <v>2</v>
      </c>
      <c r="K25" s="615">
        <v>2</v>
      </c>
      <c r="L25" s="617"/>
      <c r="M25" s="618"/>
      <c r="N25" s="618"/>
      <c r="O25" s="618"/>
      <c r="P25" s="618"/>
      <c r="Q25" s="617"/>
      <c r="R25" s="618"/>
      <c r="S25" s="618"/>
      <c r="T25" s="618"/>
      <c r="U25" s="619"/>
    </row>
    <row r="26" spans="1:21" s="613" customFormat="1" ht="12.75" thickBot="1">
      <c r="A26" s="961"/>
      <c r="B26" s="620" t="s">
        <v>701</v>
      </c>
      <c r="C26" s="962">
        <f>C24+H24+O24+T24+C25+J25</f>
        <v>12</v>
      </c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3"/>
    </row>
    <row r="27" spans="1:21" s="623" customFormat="1" ht="15" customHeight="1">
      <c r="A27" s="945" t="s">
        <v>747</v>
      </c>
      <c r="B27" s="621" t="s">
        <v>748</v>
      </c>
      <c r="C27" s="622">
        <v>2</v>
      </c>
      <c r="D27" s="622">
        <v>2</v>
      </c>
      <c r="E27" s="622"/>
      <c r="F27" s="622"/>
      <c r="G27" s="621" t="s">
        <v>749</v>
      </c>
      <c r="H27" s="622">
        <v>2</v>
      </c>
      <c r="I27" s="622">
        <v>3</v>
      </c>
      <c r="J27" s="622"/>
      <c r="K27" s="622"/>
      <c r="L27" s="621" t="s">
        <v>750</v>
      </c>
      <c r="M27" s="622">
        <v>2</v>
      </c>
      <c r="N27" s="622">
        <v>3</v>
      </c>
      <c r="O27" s="622"/>
      <c r="P27" s="622"/>
      <c r="Q27" s="621" t="s">
        <v>751</v>
      </c>
      <c r="R27" s="587">
        <v>3</v>
      </c>
      <c r="S27" s="587">
        <v>3</v>
      </c>
      <c r="T27" s="587"/>
      <c r="U27" s="587"/>
    </row>
    <row r="28" spans="1:21" s="623" customFormat="1" ht="15" customHeight="1">
      <c r="A28" s="945"/>
      <c r="B28" s="621" t="s">
        <v>702</v>
      </c>
      <c r="C28" s="622">
        <v>2</v>
      </c>
      <c r="D28" s="622">
        <v>2</v>
      </c>
      <c r="E28" s="622"/>
      <c r="F28" s="622"/>
      <c r="G28" s="621" t="s">
        <v>752</v>
      </c>
      <c r="H28" s="622">
        <v>2</v>
      </c>
      <c r="I28" s="622">
        <v>2</v>
      </c>
      <c r="J28" s="622"/>
      <c r="K28" s="622"/>
      <c r="L28" s="621" t="s">
        <v>753</v>
      </c>
      <c r="M28" s="622">
        <v>2</v>
      </c>
      <c r="N28" s="622">
        <v>3</v>
      </c>
      <c r="O28" s="622"/>
      <c r="P28" s="622"/>
      <c r="Q28" s="621" t="s">
        <v>754</v>
      </c>
      <c r="R28" s="587"/>
      <c r="S28" s="587"/>
      <c r="T28" s="587">
        <v>3</v>
      </c>
      <c r="U28" s="587">
        <v>3</v>
      </c>
    </row>
    <row r="29" spans="1:21" s="623" customFormat="1" ht="15" customHeight="1">
      <c r="A29" s="945"/>
      <c r="B29" s="621" t="s">
        <v>703</v>
      </c>
      <c r="C29" s="622">
        <v>2</v>
      </c>
      <c r="D29" s="622">
        <v>2</v>
      </c>
      <c r="E29" s="622"/>
      <c r="F29" s="622"/>
      <c r="G29" s="621" t="s">
        <v>755</v>
      </c>
      <c r="H29" s="622">
        <v>2</v>
      </c>
      <c r="I29" s="622">
        <v>2</v>
      </c>
      <c r="J29" s="622"/>
      <c r="K29" s="622"/>
      <c r="L29" s="621" t="s">
        <v>756</v>
      </c>
      <c r="M29" s="622">
        <v>2</v>
      </c>
      <c r="N29" s="622">
        <v>2</v>
      </c>
      <c r="O29" s="622"/>
      <c r="P29" s="622"/>
      <c r="Q29" s="621"/>
      <c r="R29" s="587"/>
      <c r="S29" s="587"/>
      <c r="T29" s="587"/>
      <c r="U29" s="587"/>
    </row>
    <row r="30" spans="1:21" s="623" customFormat="1" ht="15" customHeight="1">
      <c r="A30" s="945"/>
      <c r="B30" s="621" t="s">
        <v>757</v>
      </c>
      <c r="C30" s="622">
        <v>2</v>
      </c>
      <c r="D30" s="622">
        <v>2</v>
      </c>
      <c r="E30" s="622"/>
      <c r="F30" s="622"/>
      <c r="G30" s="621" t="s">
        <v>758</v>
      </c>
      <c r="H30" s="622">
        <v>2</v>
      </c>
      <c r="I30" s="622">
        <v>3</v>
      </c>
      <c r="J30" s="622"/>
      <c r="K30" s="622"/>
      <c r="L30" s="621" t="s">
        <v>759</v>
      </c>
      <c r="M30" s="622">
        <v>2</v>
      </c>
      <c r="N30" s="622">
        <v>2</v>
      </c>
      <c r="O30" s="622"/>
      <c r="P30" s="622"/>
      <c r="Q30" s="621"/>
      <c r="R30" s="587"/>
      <c r="S30" s="587"/>
      <c r="T30" s="587"/>
      <c r="U30" s="587"/>
    </row>
    <row r="31" spans="1:21" s="623" customFormat="1" ht="15" customHeight="1">
      <c r="A31" s="945"/>
      <c r="B31" s="621" t="s">
        <v>760</v>
      </c>
      <c r="C31" s="622">
        <v>2</v>
      </c>
      <c r="D31" s="622">
        <v>2</v>
      </c>
      <c r="E31" s="622"/>
      <c r="F31" s="622"/>
      <c r="G31" s="621" t="s">
        <v>761</v>
      </c>
      <c r="H31" s="624">
        <v>2</v>
      </c>
      <c r="I31" s="624">
        <v>3</v>
      </c>
      <c r="J31" s="622"/>
      <c r="K31" s="622"/>
      <c r="L31" s="621" t="s">
        <v>762</v>
      </c>
      <c r="M31" s="622">
        <v>2</v>
      </c>
      <c r="N31" s="622">
        <v>2</v>
      </c>
      <c r="O31" s="622"/>
      <c r="P31" s="622"/>
      <c r="Q31" s="621"/>
      <c r="R31" s="587"/>
      <c r="S31" s="587"/>
      <c r="T31" s="587"/>
      <c r="U31" s="587"/>
    </row>
    <row r="32" spans="1:21" s="623" customFormat="1" ht="15" customHeight="1">
      <c r="A32" s="945"/>
      <c r="B32" s="621" t="s">
        <v>763</v>
      </c>
      <c r="C32" s="622"/>
      <c r="D32" s="622"/>
      <c r="E32" s="622">
        <v>2</v>
      </c>
      <c r="F32" s="622">
        <v>2</v>
      </c>
      <c r="G32" s="621" t="s">
        <v>764</v>
      </c>
      <c r="H32" s="624"/>
      <c r="I32" s="624"/>
      <c r="J32" s="622">
        <v>2</v>
      </c>
      <c r="K32" s="622">
        <v>3</v>
      </c>
      <c r="L32" s="621" t="s">
        <v>765</v>
      </c>
      <c r="M32" s="622"/>
      <c r="N32" s="622"/>
      <c r="O32" s="622">
        <v>2</v>
      </c>
      <c r="P32" s="622">
        <v>3</v>
      </c>
      <c r="Q32" s="621"/>
      <c r="R32" s="587"/>
      <c r="S32" s="587"/>
      <c r="T32" s="587"/>
      <c r="U32" s="587"/>
    </row>
    <row r="33" spans="1:21" s="623" customFormat="1" ht="15" customHeight="1">
      <c r="A33" s="945"/>
      <c r="B33" s="621" t="s">
        <v>766</v>
      </c>
      <c r="C33" s="622"/>
      <c r="D33" s="622"/>
      <c r="E33" s="622">
        <v>2</v>
      </c>
      <c r="F33" s="625">
        <v>3</v>
      </c>
      <c r="G33" s="621" t="s">
        <v>767</v>
      </c>
      <c r="H33" s="622"/>
      <c r="I33" s="622"/>
      <c r="J33" s="622">
        <v>2</v>
      </c>
      <c r="K33" s="622">
        <v>2</v>
      </c>
      <c r="L33" s="621" t="s">
        <v>768</v>
      </c>
      <c r="M33" s="622"/>
      <c r="N33" s="622"/>
      <c r="O33" s="622">
        <v>2</v>
      </c>
      <c r="P33" s="622">
        <v>3</v>
      </c>
      <c r="Q33" s="621"/>
      <c r="R33" s="587"/>
      <c r="S33" s="587"/>
      <c r="T33" s="587"/>
      <c r="U33" s="587"/>
    </row>
    <row r="34" spans="1:21" s="623" customFormat="1" ht="15" customHeight="1">
      <c r="A34" s="945"/>
      <c r="B34" s="621" t="s">
        <v>769</v>
      </c>
      <c r="C34" s="622"/>
      <c r="D34" s="622"/>
      <c r="E34" s="622">
        <v>2</v>
      </c>
      <c r="F34" s="625">
        <v>3</v>
      </c>
      <c r="G34" s="621" t="s">
        <v>770</v>
      </c>
      <c r="H34" s="624"/>
      <c r="I34" s="624"/>
      <c r="J34" s="622">
        <v>2</v>
      </c>
      <c r="K34" s="622">
        <v>2</v>
      </c>
      <c r="L34" s="621" t="s">
        <v>771</v>
      </c>
      <c r="M34" s="622"/>
      <c r="N34" s="622"/>
      <c r="O34" s="622">
        <v>2</v>
      </c>
      <c r="P34" s="622">
        <v>2</v>
      </c>
      <c r="Q34" s="621"/>
      <c r="R34" s="587"/>
      <c r="S34" s="587"/>
      <c r="T34" s="587"/>
      <c r="U34" s="587"/>
    </row>
    <row r="35" spans="1:21" s="623" customFormat="1" ht="15" customHeight="1">
      <c r="A35" s="945"/>
      <c r="B35" s="621" t="s">
        <v>772</v>
      </c>
      <c r="C35" s="622"/>
      <c r="D35" s="622"/>
      <c r="E35" s="622">
        <v>2</v>
      </c>
      <c r="F35" s="622">
        <v>2</v>
      </c>
      <c r="G35" s="621" t="s">
        <v>773</v>
      </c>
      <c r="H35" s="624"/>
      <c r="I35" s="624"/>
      <c r="J35" s="622">
        <v>2</v>
      </c>
      <c r="K35" s="622">
        <v>3</v>
      </c>
      <c r="L35" s="621" t="s">
        <v>774</v>
      </c>
      <c r="M35" s="622"/>
      <c r="N35" s="622"/>
      <c r="O35" s="622">
        <v>2</v>
      </c>
      <c r="P35" s="622">
        <v>2</v>
      </c>
      <c r="Q35" s="621"/>
      <c r="R35" s="587"/>
      <c r="S35" s="587"/>
      <c r="T35" s="587"/>
      <c r="U35" s="587"/>
    </row>
    <row r="36" spans="1:21" s="623" customFormat="1" ht="15" customHeight="1">
      <c r="A36" s="945"/>
      <c r="B36" s="621"/>
      <c r="C36" s="622"/>
      <c r="D36" s="622"/>
      <c r="E36" s="622"/>
      <c r="F36" s="622"/>
      <c r="G36" s="621" t="s">
        <v>775</v>
      </c>
      <c r="H36" s="624"/>
      <c r="I36" s="624"/>
      <c r="J36" s="622">
        <v>2</v>
      </c>
      <c r="K36" s="622">
        <v>3</v>
      </c>
      <c r="L36" s="621" t="s">
        <v>776</v>
      </c>
      <c r="M36" s="622"/>
      <c r="N36" s="622"/>
      <c r="O36" s="622">
        <v>2</v>
      </c>
      <c r="P36" s="622">
        <v>2</v>
      </c>
      <c r="Q36" s="621"/>
      <c r="R36" s="587"/>
      <c r="S36" s="587"/>
      <c r="T36" s="587"/>
      <c r="U36" s="587"/>
    </row>
    <row r="37" spans="1:21" s="628" customFormat="1" ht="15" customHeight="1">
      <c r="A37" s="945"/>
      <c r="B37" s="626" t="s">
        <v>704</v>
      </c>
      <c r="C37" s="627">
        <f>SUM(C27:C36)</f>
        <v>10</v>
      </c>
      <c r="D37" s="627">
        <f>SUM(D27:D36)</f>
        <v>10</v>
      </c>
      <c r="E37" s="627">
        <f>SUM(E27:E36)</f>
        <v>8</v>
      </c>
      <c r="F37" s="627">
        <f>SUM(F27:F36)</f>
        <v>10</v>
      </c>
      <c r="G37" s="626" t="s">
        <v>777</v>
      </c>
      <c r="H37" s="627">
        <f>SUM(H27:H36)</f>
        <v>10</v>
      </c>
      <c r="I37" s="627">
        <f>SUM(I27:I36)</f>
        <v>13</v>
      </c>
      <c r="J37" s="627">
        <f>SUM(J27:J36)</f>
        <v>10</v>
      </c>
      <c r="K37" s="627">
        <f>SUM(K27:K36)</f>
        <v>13</v>
      </c>
      <c r="L37" s="626" t="s">
        <v>704</v>
      </c>
      <c r="M37" s="627">
        <f>SUM(M27:M36)</f>
        <v>10</v>
      </c>
      <c r="N37" s="627">
        <f>SUM(N27:N36)</f>
        <v>12</v>
      </c>
      <c r="O37" s="627">
        <f>SUM(O27:O36)</f>
        <v>10</v>
      </c>
      <c r="P37" s="627">
        <f>SUM(P27:P36)</f>
        <v>12</v>
      </c>
      <c r="Q37" s="626" t="s">
        <v>704</v>
      </c>
      <c r="R37" s="627">
        <f>SUM(R27:R36)</f>
        <v>3</v>
      </c>
      <c r="S37" s="627">
        <f>SUM(S27:S36)</f>
        <v>3</v>
      </c>
      <c r="T37" s="627">
        <f>SUM(T27:T36)</f>
        <v>3</v>
      </c>
      <c r="U37" s="627">
        <f>SUM(U27:U36)</f>
        <v>3</v>
      </c>
    </row>
    <row r="38" spans="1:21" s="630" customFormat="1" ht="15" customHeight="1">
      <c r="A38" s="945"/>
      <c r="B38" s="629" t="s">
        <v>705</v>
      </c>
      <c r="C38" s="946">
        <f>C37+E37+H37+J37+M37+O37+R37+T37</f>
        <v>64</v>
      </c>
      <c r="D38" s="947"/>
      <c r="E38" s="947"/>
      <c r="F38" s="947"/>
      <c r="G38" s="947"/>
      <c r="H38" s="947"/>
      <c r="I38" s="947"/>
      <c r="J38" s="947"/>
      <c r="K38" s="947"/>
      <c r="L38" s="947"/>
      <c r="M38" s="947"/>
      <c r="N38" s="947"/>
      <c r="O38" s="947"/>
      <c r="P38" s="947"/>
      <c r="Q38" s="947"/>
      <c r="R38" s="947"/>
      <c r="S38" s="947"/>
      <c r="T38" s="947"/>
      <c r="U38" s="948"/>
    </row>
    <row r="39" spans="1:21" s="633" customFormat="1" ht="15" customHeight="1">
      <c r="A39" s="949" t="s">
        <v>778</v>
      </c>
      <c r="B39" s="621" t="s">
        <v>779</v>
      </c>
      <c r="C39" s="624">
        <v>3</v>
      </c>
      <c r="D39" s="624">
        <v>3</v>
      </c>
      <c r="E39" s="624">
        <v>3</v>
      </c>
      <c r="F39" s="624">
        <v>3</v>
      </c>
      <c r="G39" s="631" t="s">
        <v>780</v>
      </c>
      <c r="H39" s="632">
        <v>3</v>
      </c>
      <c r="I39" s="632">
        <v>3</v>
      </c>
      <c r="J39" s="632">
        <v>3</v>
      </c>
      <c r="K39" s="632">
        <v>3</v>
      </c>
      <c r="L39" s="631" t="s">
        <v>780</v>
      </c>
      <c r="M39" s="632">
        <v>6</v>
      </c>
      <c r="N39" s="632">
        <v>6</v>
      </c>
      <c r="O39" s="632">
        <v>6</v>
      </c>
      <c r="P39" s="632">
        <v>6</v>
      </c>
      <c r="Q39" s="631" t="s">
        <v>781</v>
      </c>
      <c r="R39" s="632">
        <v>6</v>
      </c>
      <c r="S39" s="632">
        <v>6</v>
      </c>
      <c r="T39" s="632">
        <v>6</v>
      </c>
      <c r="U39" s="632">
        <v>6</v>
      </c>
    </row>
    <row r="40" spans="1:21" s="635" customFormat="1" ht="15" customHeight="1">
      <c r="A40" s="949"/>
      <c r="B40" s="621" t="s">
        <v>782</v>
      </c>
      <c r="C40" s="624">
        <v>4</v>
      </c>
      <c r="D40" s="624">
        <v>4</v>
      </c>
      <c r="E40" s="624">
        <v>4</v>
      </c>
      <c r="F40" s="624">
        <v>4</v>
      </c>
      <c r="G40" s="631" t="s">
        <v>783</v>
      </c>
      <c r="H40" s="634">
        <v>4</v>
      </c>
      <c r="I40" s="634">
        <v>4</v>
      </c>
      <c r="J40" s="634">
        <v>4</v>
      </c>
      <c r="K40" s="634">
        <v>4</v>
      </c>
      <c r="L40" s="631" t="s">
        <v>784</v>
      </c>
      <c r="M40" s="634">
        <v>4</v>
      </c>
      <c r="N40" s="634">
        <v>4</v>
      </c>
      <c r="O40" s="634">
        <v>4</v>
      </c>
      <c r="P40" s="634">
        <v>4</v>
      </c>
      <c r="Q40" s="631" t="s">
        <v>784</v>
      </c>
      <c r="R40" s="634">
        <v>4</v>
      </c>
      <c r="S40" s="634">
        <v>4</v>
      </c>
      <c r="T40" s="634">
        <v>4</v>
      </c>
      <c r="U40" s="634">
        <v>4</v>
      </c>
    </row>
    <row r="41" spans="1:21" s="635" customFormat="1" ht="15" customHeight="1">
      <c r="A41" s="949"/>
      <c r="B41" s="621" t="s">
        <v>785</v>
      </c>
      <c r="C41" s="624">
        <v>3</v>
      </c>
      <c r="D41" s="624">
        <v>3</v>
      </c>
      <c r="E41" s="624"/>
      <c r="F41" s="624"/>
      <c r="G41" s="631" t="s">
        <v>786</v>
      </c>
      <c r="H41" s="632">
        <v>3</v>
      </c>
      <c r="I41" s="632">
        <v>3</v>
      </c>
      <c r="J41" s="632"/>
      <c r="K41" s="632"/>
      <c r="L41" s="631" t="s">
        <v>787</v>
      </c>
      <c r="M41" s="632">
        <v>3</v>
      </c>
      <c r="N41" s="632">
        <v>3</v>
      </c>
      <c r="O41" s="632"/>
      <c r="P41" s="632"/>
      <c r="Q41" s="636" t="s">
        <v>706</v>
      </c>
      <c r="R41" s="632">
        <v>3</v>
      </c>
      <c r="S41" s="632">
        <v>3</v>
      </c>
      <c r="T41" s="632"/>
      <c r="U41" s="632"/>
    </row>
    <row r="42" spans="1:21" s="635" customFormat="1" ht="15" customHeight="1">
      <c r="A42" s="949"/>
      <c r="B42" s="621" t="s">
        <v>788</v>
      </c>
      <c r="C42" s="624">
        <v>3</v>
      </c>
      <c r="D42" s="624">
        <v>3</v>
      </c>
      <c r="E42" s="624"/>
      <c r="F42" s="624"/>
      <c r="G42" s="631" t="s">
        <v>789</v>
      </c>
      <c r="H42" s="632">
        <v>3</v>
      </c>
      <c r="I42" s="632">
        <v>3</v>
      </c>
      <c r="J42" s="632"/>
      <c r="K42" s="632"/>
      <c r="L42" s="621" t="s">
        <v>790</v>
      </c>
      <c r="M42" s="632">
        <v>3</v>
      </c>
      <c r="N42" s="632">
        <v>3</v>
      </c>
      <c r="O42" s="632"/>
      <c r="P42" s="632"/>
      <c r="Q42" s="636" t="s">
        <v>791</v>
      </c>
      <c r="R42" s="632">
        <v>3</v>
      </c>
      <c r="S42" s="632">
        <v>3</v>
      </c>
      <c r="T42" s="632"/>
      <c r="U42" s="632"/>
    </row>
    <row r="43" spans="1:21" s="635" customFormat="1" ht="15" customHeight="1">
      <c r="A43" s="949"/>
      <c r="B43" s="631" t="s">
        <v>792</v>
      </c>
      <c r="C43" s="632"/>
      <c r="D43" s="632"/>
      <c r="E43" s="634">
        <v>3</v>
      </c>
      <c r="F43" s="634">
        <v>3</v>
      </c>
      <c r="G43" s="631" t="s">
        <v>793</v>
      </c>
      <c r="H43" s="634"/>
      <c r="I43" s="634"/>
      <c r="J43" s="634">
        <v>3</v>
      </c>
      <c r="K43" s="634">
        <v>3</v>
      </c>
      <c r="L43" s="631" t="s">
        <v>794</v>
      </c>
      <c r="M43" s="634">
        <v>3</v>
      </c>
      <c r="N43" s="634">
        <v>3</v>
      </c>
      <c r="O43" s="634"/>
      <c r="P43" s="634"/>
      <c r="Q43" s="636" t="s">
        <v>707</v>
      </c>
      <c r="R43" s="632">
        <v>3</v>
      </c>
      <c r="S43" s="632">
        <v>3</v>
      </c>
      <c r="T43" s="632"/>
      <c r="U43" s="632"/>
    </row>
    <row r="44" spans="1:21" s="635" customFormat="1" ht="15" customHeight="1">
      <c r="A44" s="949"/>
      <c r="B44" s="631" t="s">
        <v>795</v>
      </c>
      <c r="C44" s="634"/>
      <c r="D44" s="634"/>
      <c r="E44" s="634">
        <v>3</v>
      </c>
      <c r="F44" s="634">
        <v>3</v>
      </c>
      <c r="G44" s="631" t="s">
        <v>796</v>
      </c>
      <c r="H44" s="634"/>
      <c r="I44" s="634"/>
      <c r="J44" s="634">
        <v>3</v>
      </c>
      <c r="K44" s="634">
        <v>3</v>
      </c>
      <c r="L44" s="631" t="s">
        <v>797</v>
      </c>
      <c r="M44" s="634"/>
      <c r="N44" s="634"/>
      <c r="O44" s="634">
        <v>3</v>
      </c>
      <c r="P44" s="634">
        <v>3</v>
      </c>
      <c r="Q44" s="636" t="s">
        <v>798</v>
      </c>
      <c r="R44" s="632">
        <v>9</v>
      </c>
      <c r="S44" s="632"/>
      <c r="T44" s="632"/>
      <c r="U44" s="632"/>
    </row>
    <row r="45" spans="1:21" s="635" customFormat="1" ht="15" customHeight="1">
      <c r="A45" s="949"/>
      <c r="B45" s="631" t="s">
        <v>799</v>
      </c>
      <c r="C45" s="637"/>
      <c r="D45" s="637"/>
      <c r="E45" s="637">
        <v>1</v>
      </c>
      <c r="F45" s="637"/>
      <c r="G45" s="631"/>
      <c r="H45" s="634"/>
      <c r="I45" s="634"/>
      <c r="J45" s="634"/>
      <c r="K45" s="634"/>
      <c r="L45" s="631" t="s">
        <v>800</v>
      </c>
      <c r="M45" s="634"/>
      <c r="N45" s="634"/>
      <c r="O45" s="634">
        <v>3</v>
      </c>
      <c r="P45" s="634">
        <v>3</v>
      </c>
      <c r="Q45" s="636" t="s">
        <v>801</v>
      </c>
      <c r="R45" s="632"/>
      <c r="S45" s="632"/>
      <c r="T45" s="632">
        <v>3</v>
      </c>
      <c r="U45" s="632">
        <v>3</v>
      </c>
    </row>
    <row r="46" spans="1:21" s="635" customFormat="1" ht="15" customHeight="1">
      <c r="A46" s="949"/>
      <c r="B46" s="636"/>
      <c r="C46" s="632"/>
      <c r="D46" s="632"/>
      <c r="E46" s="634"/>
      <c r="F46" s="634"/>
      <c r="G46" s="631"/>
      <c r="H46" s="634"/>
      <c r="I46" s="634"/>
      <c r="J46" s="634"/>
      <c r="K46" s="634"/>
      <c r="L46" s="631" t="s">
        <v>802</v>
      </c>
      <c r="M46" s="634"/>
      <c r="N46" s="634"/>
      <c r="O46" s="634">
        <v>3</v>
      </c>
      <c r="P46" s="634">
        <v>3</v>
      </c>
      <c r="Q46" s="636" t="s">
        <v>708</v>
      </c>
      <c r="R46" s="632"/>
      <c r="S46" s="632"/>
      <c r="T46" s="632">
        <v>3</v>
      </c>
      <c r="U46" s="632">
        <v>3</v>
      </c>
    </row>
    <row r="47" spans="1:21" s="635" customFormat="1" ht="15" customHeight="1">
      <c r="A47" s="949"/>
      <c r="B47" s="636"/>
      <c r="C47" s="632"/>
      <c r="D47" s="632"/>
      <c r="E47" s="634"/>
      <c r="F47" s="634"/>
      <c r="G47" s="631"/>
      <c r="H47" s="634"/>
      <c r="I47" s="634"/>
      <c r="J47" s="634"/>
      <c r="K47" s="634"/>
      <c r="L47" s="631" t="s">
        <v>803</v>
      </c>
      <c r="M47" s="634"/>
      <c r="N47" s="634"/>
      <c r="O47" s="634">
        <v>3</v>
      </c>
      <c r="P47" s="634">
        <v>3</v>
      </c>
      <c r="Q47" s="631" t="s">
        <v>709</v>
      </c>
      <c r="R47" s="632"/>
      <c r="S47" s="632"/>
      <c r="T47" s="632">
        <v>3</v>
      </c>
      <c r="U47" s="632">
        <v>3</v>
      </c>
    </row>
    <row r="48" spans="1:21" s="635" customFormat="1" ht="15" customHeight="1">
      <c r="A48" s="949"/>
      <c r="B48" s="636"/>
      <c r="C48" s="632"/>
      <c r="D48" s="632"/>
      <c r="E48" s="634"/>
      <c r="F48" s="634"/>
      <c r="G48" s="631"/>
      <c r="H48" s="634"/>
      <c r="I48" s="634"/>
      <c r="J48" s="634"/>
      <c r="K48" s="634"/>
      <c r="L48" s="631"/>
      <c r="M48" s="634"/>
      <c r="N48" s="634"/>
      <c r="O48" s="634"/>
      <c r="P48" s="634"/>
      <c r="Q48" s="631" t="s">
        <v>804</v>
      </c>
      <c r="R48" s="632"/>
      <c r="S48" s="632"/>
      <c r="T48" s="632">
        <v>9</v>
      </c>
      <c r="U48" s="632"/>
    </row>
    <row r="49" spans="1:22" s="635" customFormat="1" ht="15" customHeight="1">
      <c r="A49" s="950"/>
      <c r="B49" s="626" t="s">
        <v>704</v>
      </c>
      <c r="C49" s="645">
        <f>SUM(C40:C48)</f>
        <v>10</v>
      </c>
      <c r="D49" s="645">
        <f t="shared" ref="D49:F49" si="0">SUM(D40:D48)</f>
        <v>10</v>
      </c>
      <c r="E49" s="645">
        <f t="shared" si="0"/>
        <v>11</v>
      </c>
      <c r="F49" s="645">
        <f t="shared" si="0"/>
        <v>10</v>
      </c>
      <c r="G49" s="646"/>
      <c r="H49" s="645">
        <f>SUM(H40:H48)</f>
        <v>10</v>
      </c>
      <c r="I49" s="645">
        <f t="shared" ref="I49:K49" si="1">SUM(I40:I48)</f>
        <v>10</v>
      </c>
      <c r="J49" s="645">
        <f t="shared" si="1"/>
        <v>10</v>
      </c>
      <c r="K49" s="645">
        <f t="shared" si="1"/>
        <v>10</v>
      </c>
      <c r="L49" s="646"/>
      <c r="M49" s="645">
        <f>SUM(M40:M48)</f>
        <v>13</v>
      </c>
      <c r="N49" s="645">
        <f t="shared" ref="N49:P49" si="2">SUM(N40:N48)</f>
        <v>13</v>
      </c>
      <c r="O49" s="645">
        <f t="shared" si="2"/>
        <v>16</v>
      </c>
      <c r="P49" s="645">
        <f t="shared" si="2"/>
        <v>16</v>
      </c>
      <c r="Q49" s="646"/>
      <c r="R49" s="645">
        <f>SUM(R40:R48)</f>
        <v>22</v>
      </c>
      <c r="S49" s="645">
        <f t="shared" ref="S49:U49" si="3">SUM(S40:S48)</f>
        <v>13</v>
      </c>
      <c r="T49" s="645">
        <f t="shared" si="3"/>
        <v>22</v>
      </c>
      <c r="U49" s="645">
        <f t="shared" si="3"/>
        <v>13</v>
      </c>
    </row>
    <row r="50" spans="1:22" s="635" customFormat="1" ht="15" customHeight="1">
      <c r="A50" s="950"/>
      <c r="B50" s="638" t="s">
        <v>805</v>
      </c>
      <c r="C50" s="951">
        <f>SUM(C49+E49+H49+J49+M49+O49+R49+T49)</f>
        <v>114</v>
      </c>
      <c r="D50" s="951"/>
      <c r="E50" s="951"/>
      <c r="F50" s="951"/>
      <c r="G50" s="951"/>
      <c r="H50" s="951"/>
      <c r="I50" s="951"/>
      <c r="J50" s="951"/>
      <c r="K50" s="951"/>
      <c r="L50" s="951"/>
      <c r="M50" s="951"/>
      <c r="N50" s="951"/>
      <c r="O50" s="951"/>
      <c r="P50" s="951"/>
      <c r="Q50" s="951"/>
      <c r="R50" s="951"/>
      <c r="S50" s="951"/>
      <c r="T50" s="951"/>
      <c r="U50" s="951"/>
    </row>
    <row r="51" spans="1:22" s="639" customFormat="1" ht="16.5" customHeight="1">
      <c r="A51" s="952" t="s">
        <v>806</v>
      </c>
      <c r="B51" s="941" t="s">
        <v>807</v>
      </c>
      <c r="C51" s="942"/>
      <c r="D51" s="938" t="s">
        <v>808</v>
      </c>
      <c r="E51" s="939"/>
      <c r="F51" s="939"/>
      <c r="G51" s="939"/>
      <c r="H51" s="939"/>
      <c r="I51" s="939"/>
      <c r="J51" s="940"/>
      <c r="K51" s="654" t="s">
        <v>809</v>
      </c>
      <c r="L51" s="654"/>
      <c r="M51" s="654"/>
      <c r="N51" s="654"/>
      <c r="O51" s="654"/>
      <c r="P51" s="654"/>
      <c r="Q51" s="654"/>
      <c r="R51" s="654"/>
      <c r="S51" s="654"/>
      <c r="T51" s="655"/>
      <c r="U51" s="655"/>
    </row>
    <row r="52" spans="1:22" s="639" customFormat="1" ht="16.5" customHeight="1">
      <c r="A52" s="953"/>
      <c r="B52" s="941" t="s">
        <v>810</v>
      </c>
      <c r="C52" s="942"/>
      <c r="D52" s="938" t="s">
        <v>811</v>
      </c>
      <c r="E52" s="939"/>
      <c r="F52" s="939"/>
      <c r="G52" s="939"/>
      <c r="H52" s="939"/>
      <c r="I52" s="939"/>
      <c r="J52" s="940"/>
      <c r="K52" s="656"/>
      <c r="L52" s="657" t="s">
        <v>812</v>
      </c>
      <c r="M52" s="656"/>
      <c r="N52" s="656"/>
      <c r="O52" s="656"/>
      <c r="P52" s="656"/>
      <c r="Q52" s="656"/>
      <c r="R52" s="656"/>
      <c r="S52" s="656"/>
      <c r="T52" s="658"/>
      <c r="U52" s="658"/>
    </row>
    <row r="53" spans="1:22" s="639" customFormat="1" ht="16.5" customHeight="1">
      <c r="A53" s="953"/>
      <c r="B53" s="941" t="s">
        <v>813</v>
      </c>
      <c r="C53" s="942"/>
      <c r="D53" s="938" t="s">
        <v>814</v>
      </c>
      <c r="E53" s="939"/>
      <c r="F53" s="939"/>
      <c r="G53" s="939"/>
      <c r="H53" s="939"/>
      <c r="I53" s="939"/>
      <c r="J53" s="940"/>
      <c r="K53" s="656" t="s">
        <v>815</v>
      </c>
      <c r="L53" s="656"/>
      <c r="M53" s="656"/>
      <c r="N53" s="656"/>
      <c r="O53" s="656"/>
      <c r="P53" s="656"/>
      <c r="Q53" s="656"/>
      <c r="R53" s="656"/>
      <c r="S53" s="656"/>
      <c r="T53" s="658"/>
      <c r="U53" s="658"/>
    </row>
    <row r="54" spans="1:22" s="639" customFormat="1" ht="17.45" customHeight="1">
      <c r="A54" s="954"/>
      <c r="B54" s="941" t="s">
        <v>816</v>
      </c>
      <c r="C54" s="942"/>
      <c r="D54" s="938"/>
      <c r="E54" s="939"/>
      <c r="F54" s="939"/>
      <c r="G54" s="939"/>
      <c r="H54" s="939"/>
      <c r="I54" s="939"/>
      <c r="J54" s="940"/>
      <c r="K54" s="656"/>
      <c r="L54" s="656" t="s">
        <v>817</v>
      </c>
      <c r="M54" s="656"/>
      <c r="N54" s="656"/>
      <c r="O54" s="656"/>
      <c r="P54" s="656"/>
      <c r="Q54" s="656"/>
      <c r="R54" s="656"/>
      <c r="S54" s="656"/>
      <c r="T54" s="658"/>
      <c r="U54" s="658"/>
    </row>
    <row r="55" spans="1:22" s="639" customFormat="1" ht="11.25" customHeight="1">
      <c r="A55" s="659"/>
      <c r="B55" s="943" t="s">
        <v>818</v>
      </c>
      <c r="C55" s="943"/>
      <c r="D55" s="943"/>
      <c r="E55" s="943"/>
      <c r="F55" s="943"/>
      <c r="G55" s="943"/>
      <c r="H55" s="943"/>
      <c r="I55" s="943"/>
      <c r="J55" s="943"/>
      <c r="K55" s="660" t="s">
        <v>819</v>
      </c>
      <c r="L55" s="660"/>
      <c r="M55" s="660"/>
      <c r="N55" s="660"/>
      <c r="O55" s="660"/>
      <c r="P55" s="660"/>
      <c r="Q55" s="660"/>
      <c r="R55" s="660"/>
      <c r="S55" s="660"/>
    </row>
    <row r="56" spans="1:22" s="639" customFormat="1" ht="12">
      <c r="A56" s="659"/>
      <c r="B56" s="944"/>
      <c r="C56" s="944"/>
      <c r="D56" s="944"/>
      <c r="E56" s="944"/>
      <c r="F56" s="944"/>
      <c r="G56" s="944"/>
      <c r="H56" s="944"/>
      <c r="I56" s="944"/>
      <c r="J56" s="944"/>
      <c r="K56" s="660"/>
      <c r="L56" s="660" t="s">
        <v>820</v>
      </c>
      <c r="M56" s="660"/>
      <c r="N56" s="660"/>
      <c r="O56" s="660"/>
      <c r="P56" s="660"/>
      <c r="Q56" s="660"/>
      <c r="R56" s="660"/>
      <c r="S56" s="660"/>
    </row>
    <row r="57" spans="1:22">
      <c r="K57" s="660" t="s">
        <v>821</v>
      </c>
      <c r="L57" s="660"/>
      <c r="M57" s="660"/>
      <c r="N57" s="660"/>
      <c r="O57" s="660"/>
      <c r="P57" s="660"/>
      <c r="Q57" s="660"/>
      <c r="R57" s="661"/>
      <c r="S57" s="661"/>
      <c r="T57" s="661"/>
      <c r="U57" s="661"/>
      <c r="V57" s="643"/>
    </row>
    <row r="58" spans="1:22">
      <c r="K58" s="660"/>
      <c r="L58" s="660" t="s">
        <v>822</v>
      </c>
      <c r="M58" s="660"/>
      <c r="N58" s="660"/>
      <c r="O58" s="660"/>
      <c r="P58" s="660"/>
      <c r="Q58" s="660"/>
      <c r="R58" s="661"/>
      <c r="S58" s="661"/>
      <c r="T58" s="661"/>
      <c r="U58" s="661"/>
      <c r="V58" s="643"/>
    </row>
    <row r="59" spans="1:22">
      <c r="V59" s="643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24:A26"/>
    <mergeCell ref="C26:U26"/>
    <mergeCell ref="A6:A11"/>
    <mergeCell ref="C10:U10"/>
    <mergeCell ref="B11:U11"/>
    <mergeCell ref="A12:A16"/>
    <mergeCell ref="C16:U16"/>
    <mergeCell ref="A17:A18"/>
    <mergeCell ref="B17:U17"/>
    <mergeCell ref="C18:U18"/>
    <mergeCell ref="A19:A20"/>
    <mergeCell ref="B19:U19"/>
    <mergeCell ref="B20:U20"/>
    <mergeCell ref="A21:A23"/>
    <mergeCell ref="C23:U23"/>
    <mergeCell ref="D53:J53"/>
    <mergeCell ref="B54:C54"/>
    <mergeCell ref="D54:J54"/>
    <mergeCell ref="B55:J56"/>
    <mergeCell ref="A27:A38"/>
    <mergeCell ref="C38:U38"/>
    <mergeCell ref="A39:A50"/>
    <mergeCell ref="C50:U50"/>
    <mergeCell ref="A51:A54"/>
    <mergeCell ref="B51:C51"/>
    <mergeCell ref="D51:J51"/>
    <mergeCell ref="B52:C52"/>
    <mergeCell ref="D52:J52"/>
    <mergeCell ref="B53:C53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workbookViewId="0">
      <selection activeCell="A52" sqref="A1:U53"/>
    </sheetView>
  </sheetViews>
  <sheetFormatPr defaultRowHeight="16.5"/>
  <cols>
    <col min="1" max="1" width="3.375" style="105" customWidth="1"/>
    <col min="2" max="2" width="11.875" style="104" customWidth="1"/>
    <col min="3" max="6" width="3.125" style="13" customWidth="1"/>
    <col min="7" max="7" width="11.875" style="104" customWidth="1"/>
    <col min="8" max="11" width="3" style="13" customWidth="1"/>
    <col min="12" max="12" width="11.875" style="104" customWidth="1"/>
    <col min="13" max="16" width="3" style="13" customWidth="1"/>
    <col min="17" max="17" width="11.875" style="104" customWidth="1"/>
    <col min="18" max="21" width="3" style="13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>
      <c r="A1" s="695" t="s">
        <v>372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21" s="255" customFormat="1" ht="24.95" customHeight="1" thickBot="1">
      <c r="A2" s="694" t="s">
        <v>377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>
      <c r="A3" s="698" t="s">
        <v>24</v>
      </c>
      <c r="B3" s="667" t="s">
        <v>0</v>
      </c>
      <c r="C3" s="712" t="s">
        <v>1</v>
      </c>
      <c r="D3" s="712"/>
      <c r="E3" s="712"/>
      <c r="F3" s="713"/>
      <c r="G3" s="667" t="s">
        <v>0</v>
      </c>
      <c r="H3" s="712" t="s">
        <v>2</v>
      </c>
      <c r="I3" s="712"/>
      <c r="J3" s="712"/>
      <c r="K3" s="713"/>
      <c r="L3" s="667" t="s">
        <v>0</v>
      </c>
      <c r="M3" s="712" t="s">
        <v>3</v>
      </c>
      <c r="N3" s="712"/>
      <c r="O3" s="712"/>
      <c r="P3" s="713"/>
      <c r="Q3" s="667" t="s">
        <v>0</v>
      </c>
      <c r="R3" s="712" t="s">
        <v>4</v>
      </c>
      <c r="S3" s="712"/>
      <c r="T3" s="712"/>
      <c r="U3" s="722"/>
    </row>
    <row r="4" spans="1:21">
      <c r="A4" s="699"/>
      <c r="B4" s="668"/>
      <c r="C4" s="710" t="s">
        <v>5</v>
      </c>
      <c r="D4" s="710"/>
      <c r="E4" s="710" t="s">
        <v>6</v>
      </c>
      <c r="F4" s="714"/>
      <c r="G4" s="668"/>
      <c r="H4" s="710" t="s">
        <v>5</v>
      </c>
      <c r="I4" s="710"/>
      <c r="J4" s="710" t="s">
        <v>6</v>
      </c>
      <c r="K4" s="714"/>
      <c r="L4" s="668"/>
      <c r="M4" s="710" t="s">
        <v>5</v>
      </c>
      <c r="N4" s="710"/>
      <c r="O4" s="710" t="s">
        <v>6</v>
      </c>
      <c r="P4" s="714"/>
      <c r="Q4" s="668"/>
      <c r="R4" s="710" t="s">
        <v>5</v>
      </c>
      <c r="S4" s="710"/>
      <c r="T4" s="710" t="s">
        <v>6</v>
      </c>
      <c r="U4" s="711"/>
    </row>
    <row r="5" spans="1:21" ht="17.25" thickBot="1">
      <c r="A5" s="700"/>
      <c r="B5" s="669"/>
      <c r="C5" s="2" t="s">
        <v>7</v>
      </c>
      <c r="D5" s="2" t="s">
        <v>8</v>
      </c>
      <c r="E5" s="2" t="s">
        <v>7</v>
      </c>
      <c r="F5" s="66" t="s">
        <v>8</v>
      </c>
      <c r="G5" s="669"/>
      <c r="H5" s="2" t="s">
        <v>7</v>
      </c>
      <c r="I5" s="2" t="s">
        <v>8</v>
      </c>
      <c r="J5" s="2" t="s">
        <v>7</v>
      </c>
      <c r="K5" s="66" t="s">
        <v>8</v>
      </c>
      <c r="L5" s="669"/>
      <c r="M5" s="2" t="s">
        <v>7</v>
      </c>
      <c r="N5" s="2" t="s">
        <v>8</v>
      </c>
      <c r="O5" s="2" t="s">
        <v>7</v>
      </c>
      <c r="P5" s="66" t="s">
        <v>8</v>
      </c>
      <c r="Q5" s="669"/>
      <c r="R5" s="2" t="s">
        <v>7</v>
      </c>
      <c r="S5" s="2" t="s">
        <v>8</v>
      </c>
      <c r="T5" s="2" t="s">
        <v>7</v>
      </c>
      <c r="U5" s="3" t="s">
        <v>8</v>
      </c>
    </row>
    <row r="6" spans="1:21" s="14" customFormat="1" ht="14.1" customHeight="1">
      <c r="A6" s="663" t="s">
        <v>26</v>
      </c>
      <c r="B6" s="32" t="s">
        <v>27</v>
      </c>
      <c r="C6" s="5"/>
      <c r="D6" s="270"/>
      <c r="E6" s="270">
        <v>2</v>
      </c>
      <c r="F6" s="273">
        <v>2</v>
      </c>
      <c r="G6" s="32" t="s">
        <v>28</v>
      </c>
      <c r="H6" s="270"/>
      <c r="I6" s="270"/>
      <c r="J6" s="270">
        <v>2</v>
      </c>
      <c r="K6" s="273">
        <v>2</v>
      </c>
      <c r="L6" s="32"/>
      <c r="M6" s="270"/>
      <c r="N6" s="270"/>
      <c r="O6" s="270"/>
      <c r="P6" s="273"/>
      <c r="Q6" s="32"/>
      <c r="R6" s="270"/>
      <c r="S6" s="270"/>
      <c r="T6" s="270"/>
      <c r="U6" s="271"/>
    </row>
    <row r="7" spans="1:21" s="14" customFormat="1" ht="14.1" customHeight="1">
      <c r="A7" s="664"/>
      <c r="B7" s="195" t="s">
        <v>367</v>
      </c>
      <c r="C7" s="280">
        <v>2</v>
      </c>
      <c r="D7" s="157">
        <v>2</v>
      </c>
      <c r="E7" s="157"/>
      <c r="F7" s="156"/>
      <c r="G7" s="195" t="s">
        <v>368</v>
      </c>
      <c r="H7" s="157">
        <v>2</v>
      </c>
      <c r="I7" s="157">
        <v>2</v>
      </c>
      <c r="J7" s="157">
        <v>2</v>
      </c>
      <c r="K7" s="156">
        <v>2</v>
      </c>
      <c r="L7" s="33"/>
      <c r="M7" s="268"/>
      <c r="N7" s="268"/>
      <c r="O7" s="268"/>
      <c r="P7" s="269"/>
      <c r="Q7" s="33"/>
      <c r="R7" s="268"/>
      <c r="S7" s="268"/>
      <c r="T7" s="268"/>
      <c r="U7" s="272"/>
    </row>
    <row r="8" spans="1:21" s="14" customFormat="1" ht="14.1" customHeight="1">
      <c r="A8" s="664"/>
      <c r="B8" s="33" t="s">
        <v>29</v>
      </c>
      <c r="C8" s="6">
        <v>2</v>
      </c>
      <c r="D8" s="268">
        <v>2</v>
      </c>
      <c r="E8" s="268">
        <v>2</v>
      </c>
      <c r="F8" s="269">
        <v>2</v>
      </c>
      <c r="G8" s="33"/>
      <c r="H8" s="268"/>
      <c r="I8" s="268"/>
      <c r="J8" s="268"/>
      <c r="K8" s="269"/>
      <c r="L8" s="33"/>
      <c r="M8" s="268"/>
      <c r="N8" s="268"/>
      <c r="O8" s="268"/>
      <c r="P8" s="269"/>
      <c r="Q8" s="33"/>
      <c r="R8" s="268"/>
      <c r="S8" s="268"/>
      <c r="T8" s="268"/>
      <c r="U8" s="272"/>
    </row>
    <row r="9" spans="1:21" s="137" customFormat="1" ht="14.1" customHeight="1">
      <c r="A9" s="664"/>
      <c r="B9" s="83" t="s">
        <v>9</v>
      </c>
      <c r="C9" s="123">
        <f>SUM(C6:C8)</f>
        <v>4</v>
      </c>
      <c r="D9" s="123">
        <f>SUM(D6:D8)</f>
        <v>4</v>
      </c>
      <c r="E9" s="123">
        <f>SUM(E6:E8)</f>
        <v>4</v>
      </c>
      <c r="F9" s="126">
        <f>SUM(F6:F8)</f>
        <v>4</v>
      </c>
      <c r="G9" s="83" t="s">
        <v>9</v>
      </c>
      <c r="H9" s="123">
        <f>SUM(H6:H8)</f>
        <v>2</v>
      </c>
      <c r="I9" s="123">
        <f>SUM(I6:I8)</f>
        <v>2</v>
      </c>
      <c r="J9" s="123">
        <f>SUM(J6:J8)</f>
        <v>4</v>
      </c>
      <c r="K9" s="126">
        <f>SUM(K6:K8)</f>
        <v>4</v>
      </c>
      <c r="L9" s="83" t="s">
        <v>9</v>
      </c>
      <c r="M9" s="123">
        <f>SUM(M6:M8)</f>
        <v>0</v>
      </c>
      <c r="N9" s="123">
        <f>SUM(N6:N8)</f>
        <v>0</v>
      </c>
      <c r="O9" s="123">
        <f>SUM(O6:O8)</f>
        <v>0</v>
      </c>
      <c r="P9" s="126">
        <f>SUM(P6:P8)</f>
        <v>0</v>
      </c>
      <c r="Q9" s="83" t="s">
        <v>9</v>
      </c>
      <c r="R9" s="123">
        <f>SUM(R6:R8)</f>
        <v>0</v>
      </c>
      <c r="S9" s="123">
        <f>SUM(S6:S8)</f>
        <v>0</v>
      </c>
      <c r="T9" s="123">
        <f>SUM(T6:T8)</f>
        <v>0</v>
      </c>
      <c r="U9" s="128">
        <f>SUM(U6:U8)</f>
        <v>0</v>
      </c>
    </row>
    <row r="10" spans="1:21" s="171" customFormat="1" ht="14.1" customHeight="1">
      <c r="A10" s="664"/>
      <c r="B10" s="279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71" customFormat="1" ht="50.1" customHeight="1" thickBot="1">
      <c r="A11" s="665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4.1" customHeight="1" thickTop="1">
      <c r="A12" s="683" t="s">
        <v>30</v>
      </c>
      <c r="B12" s="84" t="s">
        <v>20</v>
      </c>
      <c r="C12" s="270">
        <v>0</v>
      </c>
      <c r="D12" s="270">
        <v>1</v>
      </c>
      <c r="E12" s="270">
        <v>0</v>
      </c>
      <c r="F12" s="273">
        <v>1</v>
      </c>
      <c r="G12" s="84" t="s">
        <v>21</v>
      </c>
      <c r="H12" s="270">
        <v>1</v>
      </c>
      <c r="I12" s="270">
        <v>1</v>
      </c>
      <c r="J12" s="270">
        <v>1</v>
      </c>
      <c r="K12" s="273">
        <v>1</v>
      </c>
      <c r="L12" s="69"/>
      <c r="M12" s="61"/>
      <c r="N12" s="61"/>
      <c r="O12" s="61"/>
      <c r="P12" s="68"/>
      <c r="Q12" s="69"/>
      <c r="R12" s="61"/>
      <c r="S12" s="61"/>
      <c r="T12" s="61"/>
      <c r="U12" s="62"/>
    </row>
    <row r="13" spans="1:21" s="8" customFormat="1" ht="14.1" customHeight="1">
      <c r="A13" s="664"/>
      <c r="B13" s="82" t="s">
        <v>248</v>
      </c>
      <c r="C13" s="280">
        <v>2</v>
      </c>
      <c r="D13" s="157">
        <v>2</v>
      </c>
      <c r="E13" s="268"/>
      <c r="F13" s="269"/>
      <c r="G13" s="86" t="s">
        <v>375</v>
      </c>
      <c r="H13" s="157">
        <v>2</v>
      </c>
      <c r="I13" s="157">
        <v>2</v>
      </c>
      <c r="J13" s="157"/>
      <c r="K13" s="156"/>
      <c r="L13" s="65"/>
      <c r="M13" s="268"/>
      <c r="N13" s="268"/>
      <c r="O13" s="268"/>
      <c r="P13" s="269"/>
      <c r="Q13" s="65"/>
      <c r="R13" s="268"/>
      <c r="S13" s="268"/>
      <c r="T13" s="268"/>
      <c r="U13" s="272"/>
    </row>
    <row r="14" spans="1:21" s="8" customFormat="1" ht="14.1" customHeight="1">
      <c r="A14" s="664"/>
      <c r="B14" s="85"/>
      <c r="C14" s="268"/>
      <c r="D14" s="268"/>
      <c r="E14" s="268"/>
      <c r="F14" s="269"/>
      <c r="G14" s="87" t="s">
        <v>376</v>
      </c>
      <c r="H14" s="157"/>
      <c r="I14" s="157"/>
      <c r="J14" s="157">
        <v>2</v>
      </c>
      <c r="K14" s="156">
        <v>2</v>
      </c>
      <c r="L14" s="65"/>
      <c r="M14" s="268"/>
      <c r="N14" s="268"/>
      <c r="O14" s="268"/>
      <c r="P14" s="269"/>
      <c r="Q14" s="65"/>
      <c r="R14" s="268"/>
      <c r="S14" s="268"/>
      <c r="T14" s="268"/>
      <c r="U14" s="272"/>
    </row>
    <row r="15" spans="1:21" s="137" customFormat="1" ht="14.1" customHeight="1">
      <c r="A15" s="664"/>
      <c r="B15" s="83" t="s">
        <v>9</v>
      </c>
      <c r="C15" s="123">
        <f>SUM(C12:C13)</f>
        <v>2</v>
      </c>
      <c r="D15" s="123">
        <f>SUM(D12:D13)</f>
        <v>3</v>
      </c>
      <c r="E15" s="123">
        <f>SUM(E12:E13)</f>
        <v>0</v>
      </c>
      <c r="F15" s="126">
        <f>SUM(F12:F13)</f>
        <v>1</v>
      </c>
      <c r="G15" s="83" t="s">
        <v>9</v>
      </c>
      <c r="H15" s="123">
        <f>SUM(H12:H14)</f>
        <v>3</v>
      </c>
      <c r="I15" s="123">
        <f>SUM(I12:I14)</f>
        <v>3</v>
      </c>
      <c r="J15" s="123">
        <f>SUM(J12:J14)</f>
        <v>3</v>
      </c>
      <c r="K15" s="136">
        <f>SUM(K12:K14)</f>
        <v>3</v>
      </c>
      <c r="L15" s="83" t="s">
        <v>9</v>
      </c>
      <c r="M15" s="123">
        <f>SUM(M12:M14)</f>
        <v>0</v>
      </c>
      <c r="N15" s="123">
        <f>SUM(N12:N14)</f>
        <v>0</v>
      </c>
      <c r="O15" s="123">
        <f>SUM(O12:O14)</f>
        <v>0</v>
      </c>
      <c r="P15" s="126">
        <f>SUM(P12:P14)</f>
        <v>0</v>
      </c>
      <c r="Q15" s="83" t="s">
        <v>9</v>
      </c>
      <c r="R15" s="123">
        <f>SUM(R12:R14)</f>
        <v>0</v>
      </c>
      <c r="S15" s="123">
        <f>SUM(S12:S14)</f>
        <v>0</v>
      </c>
      <c r="T15" s="123">
        <f>SUM(T12:T14)</f>
        <v>0</v>
      </c>
      <c r="U15" s="128">
        <f>SUM(U12:U14)</f>
        <v>0</v>
      </c>
    </row>
    <row r="16" spans="1:21" s="137" customFormat="1" ht="14.1" customHeight="1" thickBot="1">
      <c r="A16" s="665"/>
      <c r="B16" s="139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ht="84.95" customHeight="1" thickTop="1">
      <c r="A17" s="683" t="s">
        <v>31</v>
      </c>
      <c r="B17" s="684" t="s">
        <v>556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71" customFormat="1" ht="14.1" customHeight="1" thickBot="1">
      <c r="A18" s="665"/>
      <c r="B18" s="152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4.1" customHeight="1" thickTop="1">
      <c r="A19" s="687" t="s">
        <v>124</v>
      </c>
      <c r="B19" s="129" t="s">
        <v>364</v>
      </c>
      <c r="C19" s="281">
        <v>2</v>
      </c>
      <c r="D19" s="282">
        <v>2</v>
      </c>
      <c r="E19" s="282"/>
      <c r="F19" s="282"/>
      <c r="G19" s="130" t="s">
        <v>365</v>
      </c>
      <c r="H19" s="282">
        <v>2</v>
      </c>
      <c r="I19" s="282">
        <v>2</v>
      </c>
      <c r="J19" s="282"/>
      <c r="K19" s="282"/>
      <c r="L19" s="142"/>
      <c r="M19" s="141"/>
      <c r="N19" s="141"/>
      <c r="O19" s="141"/>
      <c r="P19" s="141"/>
      <c r="Q19" s="142"/>
      <c r="R19" s="141"/>
      <c r="S19" s="141"/>
      <c r="T19" s="141"/>
      <c r="U19" s="143"/>
    </row>
    <row r="20" spans="1:21" s="132" customFormat="1" ht="14.1" customHeight="1">
      <c r="A20" s="688"/>
      <c r="B20" s="80" t="s">
        <v>363</v>
      </c>
      <c r="C20" s="157"/>
      <c r="D20" s="157"/>
      <c r="E20" s="157">
        <v>2</v>
      </c>
      <c r="F20" s="157">
        <v>2</v>
      </c>
      <c r="G20" s="109" t="s">
        <v>366</v>
      </c>
      <c r="H20" s="157"/>
      <c r="I20" s="157"/>
      <c r="J20" s="157">
        <v>2</v>
      </c>
      <c r="K20" s="157">
        <v>2</v>
      </c>
      <c r="L20" s="133"/>
      <c r="M20" s="111"/>
      <c r="N20" s="111"/>
      <c r="O20" s="111"/>
      <c r="P20" s="111"/>
      <c r="Q20" s="133"/>
      <c r="R20" s="111"/>
      <c r="S20" s="111"/>
      <c r="T20" s="111"/>
      <c r="U20" s="115"/>
    </row>
    <row r="21" spans="1:21" s="155" customFormat="1" ht="14.1" customHeight="1" thickBot="1">
      <c r="A21" s="689"/>
      <c r="B21" s="154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32" customFormat="1" ht="14.1" customHeight="1" thickTop="1">
      <c r="A22" s="687" t="s">
        <v>144</v>
      </c>
      <c r="B22" s="158" t="s">
        <v>112</v>
      </c>
      <c r="C22" s="141">
        <v>2</v>
      </c>
      <c r="D22" s="141">
        <v>2</v>
      </c>
      <c r="E22" s="141"/>
      <c r="F22" s="144"/>
      <c r="G22" s="145" t="s">
        <v>13</v>
      </c>
      <c r="H22" s="141">
        <v>2</v>
      </c>
      <c r="I22" s="141">
        <v>2</v>
      </c>
      <c r="J22" s="141" t="s">
        <v>111</v>
      </c>
      <c r="K22" s="144" t="s">
        <v>111</v>
      </c>
      <c r="L22" s="145" t="s">
        <v>53</v>
      </c>
      <c r="M22" s="141">
        <v>10</v>
      </c>
      <c r="N22" s="141"/>
      <c r="O22" s="141"/>
      <c r="P22" s="146"/>
      <c r="Q22" s="145" t="s">
        <v>90</v>
      </c>
      <c r="R22" s="141">
        <v>2</v>
      </c>
      <c r="S22" s="141">
        <v>2</v>
      </c>
      <c r="T22" s="141" t="s">
        <v>111</v>
      </c>
      <c r="U22" s="143" t="s">
        <v>111</v>
      </c>
    </row>
    <row r="23" spans="1:21" s="132" customFormat="1" ht="14.1" customHeight="1">
      <c r="A23" s="688"/>
      <c r="B23" s="118" t="s">
        <v>113</v>
      </c>
      <c r="C23" s="111">
        <v>2</v>
      </c>
      <c r="D23" s="111">
        <v>2</v>
      </c>
      <c r="E23" s="111"/>
      <c r="F23" s="119"/>
      <c r="G23" s="284" t="s">
        <v>121</v>
      </c>
      <c r="H23" s="111">
        <v>3</v>
      </c>
      <c r="I23" s="111">
        <v>4</v>
      </c>
      <c r="J23" s="111"/>
      <c r="K23" s="119"/>
      <c r="L23" s="110" t="s">
        <v>54</v>
      </c>
      <c r="M23" s="111"/>
      <c r="N23" s="111"/>
      <c r="O23" s="111">
        <v>10</v>
      </c>
      <c r="P23" s="120"/>
      <c r="Q23" s="110" t="s">
        <v>91</v>
      </c>
      <c r="R23" s="111">
        <v>1</v>
      </c>
      <c r="S23" s="111">
        <v>2</v>
      </c>
      <c r="T23" s="112"/>
      <c r="U23" s="113"/>
    </row>
    <row r="24" spans="1:21" s="132" customFormat="1" ht="14.1" customHeight="1">
      <c r="A24" s="688"/>
      <c r="B24" s="118" t="s">
        <v>114</v>
      </c>
      <c r="C24" s="111">
        <v>2</v>
      </c>
      <c r="D24" s="111">
        <v>3</v>
      </c>
      <c r="E24" s="111" t="s">
        <v>111</v>
      </c>
      <c r="F24" s="119" t="s">
        <v>111</v>
      </c>
      <c r="G24" s="284" t="s">
        <v>122</v>
      </c>
      <c r="H24" s="111">
        <v>3</v>
      </c>
      <c r="I24" s="111">
        <v>4</v>
      </c>
      <c r="J24" s="111"/>
      <c r="K24" s="119"/>
      <c r="L24" s="110"/>
      <c r="M24" s="111"/>
      <c r="N24" s="111"/>
      <c r="O24" s="111"/>
      <c r="P24" s="120"/>
      <c r="Q24" s="286" t="s">
        <v>371</v>
      </c>
      <c r="R24" s="112">
        <v>2</v>
      </c>
      <c r="S24" s="112">
        <v>4</v>
      </c>
      <c r="T24" s="112">
        <v>2</v>
      </c>
      <c r="U24" s="113">
        <v>4</v>
      </c>
    </row>
    <row r="25" spans="1:21" s="132" customFormat="1" ht="14.1" customHeight="1">
      <c r="A25" s="688"/>
      <c r="B25" s="118" t="s">
        <v>115</v>
      </c>
      <c r="C25" s="112">
        <v>3</v>
      </c>
      <c r="D25" s="112">
        <v>3</v>
      </c>
      <c r="E25" s="111"/>
      <c r="F25" s="119"/>
      <c r="G25" s="110" t="s">
        <v>86</v>
      </c>
      <c r="H25" s="111"/>
      <c r="I25" s="111"/>
      <c r="J25" s="111">
        <v>2</v>
      </c>
      <c r="K25" s="119">
        <v>2</v>
      </c>
      <c r="L25" s="110"/>
      <c r="M25" s="111"/>
      <c r="N25" s="111"/>
      <c r="O25" s="111"/>
      <c r="P25" s="120"/>
      <c r="Q25" s="110"/>
      <c r="R25" s="111"/>
      <c r="S25" s="111"/>
      <c r="T25" s="111"/>
      <c r="U25" s="115"/>
    </row>
    <row r="26" spans="1:21" s="132" customFormat="1" ht="14.1" customHeight="1">
      <c r="A26" s="688"/>
      <c r="B26" s="118" t="s">
        <v>116</v>
      </c>
      <c r="C26" s="134">
        <v>3</v>
      </c>
      <c r="D26" s="134">
        <v>3</v>
      </c>
      <c r="E26" s="111"/>
      <c r="F26" s="119"/>
      <c r="G26" s="285" t="s">
        <v>370</v>
      </c>
      <c r="H26" s="111"/>
      <c r="I26" s="111"/>
      <c r="J26" s="111">
        <v>3</v>
      </c>
      <c r="K26" s="119">
        <v>4</v>
      </c>
      <c r="L26" s="110"/>
      <c r="M26" s="111"/>
      <c r="N26" s="111"/>
      <c r="O26" s="111"/>
      <c r="P26" s="120"/>
      <c r="Q26" s="114"/>
      <c r="R26" s="112"/>
      <c r="S26" s="112"/>
      <c r="T26" s="112"/>
      <c r="U26" s="113"/>
    </row>
    <row r="27" spans="1:21" s="132" customFormat="1" ht="14.1" customHeight="1">
      <c r="A27" s="688"/>
      <c r="B27" s="118" t="s">
        <v>117</v>
      </c>
      <c r="C27" s="111"/>
      <c r="D27" s="111"/>
      <c r="E27" s="111">
        <v>2</v>
      </c>
      <c r="F27" s="119">
        <v>2</v>
      </c>
      <c r="G27" s="284" t="s">
        <v>123</v>
      </c>
      <c r="H27" s="111"/>
      <c r="I27" s="111"/>
      <c r="J27" s="111">
        <v>3</v>
      </c>
      <c r="K27" s="119">
        <v>4</v>
      </c>
      <c r="L27" s="110"/>
      <c r="M27" s="111"/>
      <c r="N27" s="111"/>
      <c r="O27" s="111"/>
      <c r="P27" s="120"/>
      <c r="Q27" s="110"/>
      <c r="R27" s="111"/>
      <c r="S27" s="111"/>
      <c r="T27" s="111"/>
      <c r="U27" s="115"/>
    </row>
    <row r="28" spans="1:21" s="132" customFormat="1" ht="14.1" customHeight="1">
      <c r="A28" s="688"/>
      <c r="B28" s="283" t="s">
        <v>118</v>
      </c>
      <c r="C28" s="111" t="s">
        <v>111</v>
      </c>
      <c r="D28" s="111" t="s">
        <v>111</v>
      </c>
      <c r="E28" s="111">
        <v>2</v>
      </c>
      <c r="F28" s="119">
        <v>2</v>
      </c>
      <c r="G28" s="110" t="s">
        <v>87</v>
      </c>
      <c r="H28" s="111"/>
      <c r="I28" s="111"/>
      <c r="J28" s="111">
        <v>1</v>
      </c>
      <c r="K28" s="111">
        <v>2</v>
      </c>
      <c r="L28" s="110"/>
      <c r="M28" s="111"/>
      <c r="N28" s="111"/>
      <c r="O28" s="111"/>
      <c r="P28" s="120"/>
      <c r="Q28" s="110"/>
      <c r="R28" s="111"/>
      <c r="S28" s="111"/>
      <c r="T28" s="111"/>
      <c r="U28" s="115"/>
    </row>
    <row r="29" spans="1:21" s="132" customFormat="1" ht="14.1" customHeight="1">
      <c r="A29" s="688"/>
      <c r="B29" s="118" t="s">
        <v>209</v>
      </c>
      <c r="C29" s="111"/>
      <c r="D29" s="111"/>
      <c r="E29" s="111">
        <v>2</v>
      </c>
      <c r="F29" s="119">
        <v>2</v>
      </c>
      <c r="G29" s="110"/>
      <c r="H29" s="111"/>
      <c r="I29" s="111"/>
      <c r="J29" s="111"/>
      <c r="K29" s="119"/>
      <c r="L29" s="110"/>
      <c r="M29" s="111"/>
      <c r="N29" s="111"/>
      <c r="O29" s="111"/>
      <c r="P29" s="120"/>
      <c r="Q29" s="110"/>
      <c r="R29" s="111"/>
      <c r="S29" s="111"/>
      <c r="T29" s="111"/>
      <c r="U29" s="115"/>
    </row>
    <row r="30" spans="1:21" s="132" customFormat="1" ht="14.1" customHeight="1">
      <c r="A30" s="688"/>
      <c r="B30" s="283" t="s">
        <v>119</v>
      </c>
      <c r="C30" s="134"/>
      <c r="D30" s="134"/>
      <c r="E30" s="134">
        <v>3</v>
      </c>
      <c r="F30" s="135">
        <v>4</v>
      </c>
      <c r="G30" s="110"/>
      <c r="H30" s="111"/>
      <c r="I30" s="111"/>
      <c r="J30" s="111"/>
      <c r="K30" s="111"/>
      <c r="L30" s="110"/>
      <c r="M30" s="111"/>
      <c r="N30" s="111"/>
      <c r="O30" s="111"/>
      <c r="P30" s="120"/>
      <c r="Q30" s="110"/>
      <c r="R30" s="111"/>
      <c r="S30" s="111"/>
      <c r="T30" s="111"/>
      <c r="U30" s="115"/>
    </row>
    <row r="31" spans="1:21" s="132" customFormat="1" ht="14.1" customHeight="1">
      <c r="A31" s="688"/>
      <c r="B31" s="283" t="s">
        <v>120</v>
      </c>
      <c r="C31" s="134"/>
      <c r="D31" s="134"/>
      <c r="E31" s="134">
        <v>3</v>
      </c>
      <c r="F31" s="135">
        <v>3</v>
      </c>
      <c r="G31" s="110"/>
      <c r="H31" s="111"/>
      <c r="I31" s="111"/>
      <c r="J31" s="111"/>
      <c r="K31" s="111"/>
      <c r="L31" s="110"/>
      <c r="M31" s="111"/>
      <c r="N31" s="111"/>
      <c r="O31" s="111"/>
      <c r="P31" s="120"/>
      <c r="Q31" s="110"/>
      <c r="R31" s="111"/>
      <c r="S31" s="111"/>
      <c r="T31" s="111"/>
      <c r="U31" s="115"/>
    </row>
    <row r="32" spans="1:21" s="138" customFormat="1" ht="14.1" customHeight="1">
      <c r="A32" s="688"/>
      <c r="B32" s="257" t="s">
        <v>9</v>
      </c>
      <c r="C32" s="147">
        <f>SUM(C22:C31)</f>
        <v>12</v>
      </c>
      <c r="D32" s="147">
        <f>SUM(D22:D31)</f>
        <v>13</v>
      </c>
      <c r="E32" s="147">
        <f>SUM(E22:E31)</f>
        <v>12</v>
      </c>
      <c r="F32" s="148">
        <f>SUM(F22:F31)</f>
        <v>13</v>
      </c>
      <c r="G32" s="149" t="s">
        <v>88</v>
      </c>
      <c r="H32" s="147">
        <f>SUM(H22:H31)</f>
        <v>8</v>
      </c>
      <c r="I32" s="147">
        <f>SUM(I22:I31)</f>
        <v>10</v>
      </c>
      <c r="J32" s="147">
        <f>SUM(J22:J31)</f>
        <v>9</v>
      </c>
      <c r="K32" s="148">
        <f>SUM(K22:K31)</f>
        <v>12</v>
      </c>
      <c r="L32" s="149" t="s">
        <v>9</v>
      </c>
      <c r="M32" s="147">
        <f>SUM(M22:M31)</f>
        <v>10</v>
      </c>
      <c r="N32" s="147">
        <f>SUM(N22:N31)</f>
        <v>0</v>
      </c>
      <c r="O32" s="147">
        <f>SUM(O22:O31)</f>
        <v>10</v>
      </c>
      <c r="P32" s="150">
        <f>SUM(P22:P31)</f>
        <v>0</v>
      </c>
      <c r="Q32" s="149" t="s">
        <v>9</v>
      </c>
      <c r="R32" s="147">
        <f>SUM(R22:R31)</f>
        <v>5</v>
      </c>
      <c r="S32" s="147">
        <f>SUM(S22:S31)</f>
        <v>8</v>
      </c>
      <c r="T32" s="147">
        <f>SUM(T22:T31)</f>
        <v>2</v>
      </c>
      <c r="U32" s="151">
        <f>SUM(U22:U31)</f>
        <v>4</v>
      </c>
    </row>
    <row r="33" spans="1:21" s="138" customFormat="1" ht="14.1" customHeight="1" thickBot="1">
      <c r="A33" s="689"/>
      <c r="B33" s="274" t="s">
        <v>10</v>
      </c>
      <c r="C33" s="719">
        <f>C32+E32+H32+J32+M32+O32+R32+T32</f>
        <v>68</v>
      </c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  <c r="O33" s="720"/>
      <c r="P33" s="720"/>
      <c r="Q33" s="720"/>
      <c r="R33" s="720"/>
      <c r="S33" s="720"/>
      <c r="T33" s="720"/>
      <c r="U33" s="721"/>
    </row>
    <row r="34" spans="1:21" s="239" customFormat="1" ht="14.1" customHeight="1" thickTop="1">
      <c r="A34" s="687" t="s">
        <v>362</v>
      </c>
      <c r="B34" s="289" t="s">
        <v>401</v>
      </c>
      <c r="C34" s="287">
        <v>2</v>
      </c>
      <c r="D34" s="287">
        <v>2</v>
      </c>
      <c r="E34" s="292"/>
      <c r="F34" s="293"/>
      <c r="G34" s="118" t="s">
        <v>380</v>
      </c>
      <c r="H34" s="287">
        <v>2</v>
      </c>
      <c r="I34" s="287">
        <v>2</v>
      </c>
      <c r="J34" s="292"/>
      <c r="K34" s="293"/>
      <c r="L34" s="118"/>
      <c r="M34" s="287"/>
      <c r="N34" s="287"/>
      <c r="O34" s="292"/>
      <c r="P34" s="293"/>
      <c r="Q34" s="118" t="s">
        <v>390</v>
      </c>
      <c r="R34" s="287">
        <v>1</v>
      </c>
      <c r="S34" s="287">
        <v>1</v>
      </c>
      <c r="T34" s="287"/>
      <c r="U34" s="295"/>
    </row>
    <row r="35" spans="1:21" s="239" customFormat="1" ht="14.1" customHeight="1">
      <c r="A35" s="688"/>
      <c r="B35" s="289" t="s">
        <v>402</v>
      </c>
      <c r="C35" s="287">
        <v>2</v>
      </c>
      <c r="D35" s="287">
        <v>2</v>
      </c>
      <c r="E35" s="287"/>
      <c r="F35" s="294"/>
      <c r="G35" s="118" t="s">
        <v>89</v>
      </c>
      <c r="H35" s="287">
        <v>2</v>
      </c>
      <c r="I35" s="287">
        <v>2</v>
      </c>
      <c r="J35" s="287"/>
      <c r="K35" s="294"/>
      <c r="L35" s="118"/>
      <c r="M35" s="287"/>
      <c r="N35" s="287"/>
      <c r="O35" s="287"/>
      <c r="P35" s="294"/>
      <c r="Q35" s="118" t="s">
        <v>391</v>
      </c>
      <c r="R35" s="287">
        <v>2</v>
      </c>
      <c r="S35" s="287">
        <v>2</v>
      </c>
      <c r="T35" s="287"/>
      <c r="U35" s="295"/>
    </row>
    <row r="36" spans="1:21" s="239" customFormat="1" ht="14.1" customHeight="1">
      <c r="A36" s="688"/>
      <c r="B36" s="289" t="s">
        <v>403</v>
      </c>
      <c r="C36" s="287">
        <v>3</v>
      </c>
      <c r="D36" s="287">
        <v>3</v>
      </c>
      <c r="E36" s="287" t="s">
        <v>378</v>
      </c>
      <c r="F36" s="294" t="s">
        <v>378</v>
      </c>
      <c r="G36" s="118" t="s">
        <v>381</v>
      </c>
      <c r="H36" s="288">
        <v>2</v>
      </c>
      <c r="I36" s="288">
        <v>2</v>
      </c>
      <c r="J36" s="287"/>
      <c r="K36" s="294"/>
      <c r="L36" s="118"/>
      <c r="M36" s="287"/>
      <c r="N36" s="287"/>
      <c r="O36" s="287"/>
      <c r="P36" s="294"/>
      <c r="Q36" s="118" t="s">
        <v>392</v>
      </c>
      <c r="R36" s="287">
        <v>2</v>
      </c>
      <c r="S36" s="287">
        <v>2</v>
      </c>
      <c r="T36" s="287"/>
      <c r="U36" s="295"/>
    </row>
    <row r="37" spans="1:21" s="239" customFormat="1" ht="14.1" customHeight="1">
      <c r="A37" s="688"/>
      <c r="B37" s="289" t="s">
        <v>404</v>
      </c>
      <c r="C37" s="287"/>
      <c r="D37" s="287"/>
      <c r="E37" s="287">
        <v>3</v>
      </c>
      <c r="F37" s="294">
        <v>3</v>
      </c>
      <c r="G37" s="118" t="s">
        <v>382</v>
      </c>
      <c r="H37" s="288">
        <v>3</v>
      </c>
      <c r="I37" s="288">
        <v>3</v>
      </c>
      <c r="J37" s="287"/>
      <c r="K37" s="294"/>
      <c r="L37" s="118"/>
      <c r="M37" s="287"/>
      <c r="N37" s="287"/>
      <c r="O37" s="287"/>
      <c r="P37" s="294"/>
      <c r="Q37" s="118" t="s">
        <v>393</v>
      </c>
      <c r="R37" s="287">
        <v>4</v>
      </c>
      <c r="S37" s="287">
        <v>4</v>
      </c>
      <c r="T37" s="287"/>
      <c r="U37" s="295"/>
    </row>
    <row r="38" spans="1:21" s="239" customFormat="1" ht="14.1" customHeight="1">
      <c r="A38" s="688"/>
      <c r="B38" s="133" t="s">
        <v>405</v>
      </c>
      <c r="C38" s="287"/>
      <c r="D38" s="287"/>
      <c r="E38" s="287">
        <v>2</v>
      </c>
      <c r="F38" s="294">
        <v>2</v>
      </c>
      <c r="G38" s="118" t="s">
        <v>383</v>
      </c>
      <c r="H38" s="287">
        <v>3</v>
      </c>
      <c r="I38" s="287">
        <v>3</v>
      </c>
      <c r="J38" s="287"/>
      <c r="K38" s="294"/>
      <c r="L38" s="118"/>
      <c r="M38" s="287"/>
      <c r="N38" s="287"/>
      <c r="O38" s="287"/>
      <c r="P38" s="294"/>
      <c r="Q38" s="291" t="s">
        <v>394</v>
      </c>
      <c r="R38" s="288">
        <v>9</v>
      </c>
      <c r="S38" s="288" t="s">
        <v>379</v>
      </c>
      <c r="T38" s="287"/>
      <c r="U38" s="295"/>
    </row>
    <row r="39" spans="1:21" s="239" customFormat="1" ht="14.1" customHeight="1">
      <c r="A39" s="688"/>
      <c r="B39" s="133" t="s">
        <v>406</v>
      </c>
      <c r="C39" s="287"/>
      <c r="D39" s="287"/>
      <c r="E39" s="287">
        <v>2</v>
      </c>
      <c r="F39" s="294">
        <v>2</v>
      </c>
      <c r="G39" s="195" t="s">
        <v>384</v>
      </c>
      <c r="H39" s="290">
        <v>2</v>
      </c>
      <c r="I39" s="290">
        <v>2</v>
      </c>
      <c r="J39" s="287"/>
      <c r="K39" s="294"/>
      <c r="L39" s="118"/>
      <c r="M39" s="287"/>
      <c r="N39" s="287"/>
      <c r="O39" s="287"/>
      <c r="P39" s="294"/>
      <c r="Q39" s="291" t="s">
        <v>395</v>
      </c>
      <c r="R39" s="288"/>
      <c r="S39" s="288"/>
      <c r="T39" s="287">
        <v>9</v>
      </c>
      <c r="U39" s="295" t="s">
        <v>379</v>
      </c>
    </row>
    <row r="40" spans="1:21" s="239" customFormat="1" ht="14.1" customHeight="1">
      <c r="A40" s="688"/>
      <c r="B40" s="133"/>
      <c r="C40" s="287"/>
      <c r="D40" s="287"/>
      <c r="E40" s="287"/>
      <c r="F40" s="294"/>
      <c r="G40" s="195" t="s">
        <v>385</v>
      </c>
      <c r="H40" s="290">
        <v>2</v>
      </c>
      <c r="I40" s="290">
        <v>2</v>
      </c>
      <c r="J40" s="287"/>
      <c r="K40" s="294"/>
      <c r="L40" s="118"/>
      <c r="M40" s="287"/>
      <c r="N40" s="287"/>
      <c r="O40" s="287"/>
      <c r="P40" s="294"/>
      <c r="Q40" s="118" t="s">
        <v>396</v>
      </c>
      <c r="R40" s="287"/>
      <c r="S40" s="287"/>
      <c r="T40" s="287">
        <v>3</v>
      </c>
      <c r="U40" s="295">
        <v>3</v>
      </c>
    </row>
    <row r="41" spans="1:21" s="239" customFormat="1" ht="14.1" customHeight="1">
      <c r="A41" s="688"/>
      <c r="B41" s="133"/>
      <c r="C41" s="287"/>
      <c r="D41" s="287"/>
      <c r="E41" s="287"/>
      <c r="F41" s="294"/>
      <c r="G41" s="118" t="s">
        <v>386</v>
      </c>
      <c r="H41" s="287"/>
      <c r="I41" s="287"/>
      <c r="J41" s="287">
        <v>2</v>
      </c>
      <c r="K41" s="294">
        <v>2</v>
      </c>
      <c r="L41" s="118"/>
      <c r="M41" s="287"/>
      <c r="N41" s="287"/>
      <c r="O41" s="287"/>
      <c r="P41" s="294"/>
      <c r="Q41" s="118" t="s">
        <v>397</v>
      </c>
      <c r="R41" s="287" t="s">
        <v>378</v>
      </c>
      <c r="S41" s="287" t="s">
        <v>378</v>
      </c>
      <c r="T41" s="287">
        <v>2</v>
      </c>
      <c r="U41" s="295">
        <v>2</v>
      </c>
    </row>
    <row r="42" spans="1:21" s="239" customFormat="1" ht="14.1" customHeight="1">
      <c r="A42" s="688"/>
      <c r="B42" s="133"/>
      <c r="C42" s="287"/>
      <c r="D42" s="287"/>
      <c r="E42" s="287"/>
      <c r="F42" s="294"/>
      <c r="G42" s="118" t="s">
        <v>387</v>
      </c>
      <c r="H42" s="287"/>
      <c r="I42" s="287"/>
      <c r="J42" s="287">
        <v>2</v>
      </c>
      <c r="K42" s="294">
        <v>2</v>
      </c>
      <c r="L42" s="118"/>
      <c r="M42" s="287"/>
      <c r="N42" s="287"/>
      <c r="O42" s="287"/>
      <c r="P42" s="294"/>
      <c r="Q42" s="118" t="s">
        <v>398</v>
      </c>
      <c r="R42" s="287"/>
      <c r="S42" s="287"/>
      <c r="T42" s="287">
        <v>2</v>
      </c>
      <c r="U42" s="295">
        <v>2</v>
      </c>
    </row>
    <row r="43" spans="1:21" s="239" customFormat="1" ht="14.1" customHeight="1">
      <c r="A43" s="688"/>
      <c r="B43" s="133"/>
      <c r="C43" s="287"/>
      <c r="D43" s="287"/>
      <c r="E43" s="287"/>
      <c r="F43" s="294"/>
      <c r="G43" s="118" t="s">
        <v>388</v>
      </c>
      <c r="H43" s="287"/>
      <c r="I43" s="287"/>
      <c r="J43" s="287">
        <v>3</v>
      </c>
      <c r="K43" s="294">
        <v>3</v>
      </c>
      <c r="L43" s="118"/>
      <c r="M43" s="287"/>
      <c r="N43" s="287"/>
      <c r="O43" s="287"/>
      <c r="P43" s="294"/>
      <c r="Q43" s="118" t="s">
        <v>399</v>
      </c>
      <c r="R43" s="287"/>
      <c r="S43" s="287"/>
      <c r="T43" s="287">
        <v>2</v>
      </c>
      <c r="U43" s="295">
        <v>2</v>
      </c>
    </row>
    <row r="44" spans="1:21" s="239" customFormat="1" ht="14.1" customHeight="1">
      <c r="A44" s="688"/>
      <c r="B44" s="133"/>
      <c r="C44" s="287"/>
      <c r="D44" s="287"/>
      <c r="E44" s="287"/>
      <c r="F44" s="294"/>
      <c r="G44" s="118" t="s">
        <v>389</v>
      </c>
      <c r="H44" s="288"/>
      <c r="I44" s="288"/>
      <c r="J44" s="287">
        <v>3</v>
      </c>
      <c r="K44" s="294">
        <v>3</v>
      </c>
      <c r="L44" s="118"/>
      <c r="M44" s="287"/>
      <c r="N44" s="287"/>
      <c r="O44" s="287"/>
      <c r="P44" s="294"/>
      <c r="Q44" s="118" t="s">
        <v>400</v>
      </c>
      <c r="R44" s="287"/>
      <c r="S44" s="287"/>
      <c r="T44" s="287">
        <v>2</v>
      </c>
      <c r="U44" s="295">
        <v>2</v>
      </c>
    </row>
    <row r="45" spans="1:21" s="164" customFormat="1" ht="14.1" customHeight="1">
      <c r="A45" s="688"/>
      <c r="B45" s="258" t="s">
        <v>9</v>
      </c>
      <c r="C45" s="256">
        <f>SUM(C34:C44)</f>
        <v>7</v>
      </c>
      <c r="D45" s="256">
        <f>SUM(D34:D44)</f>
        <v>7</v>
      </c>
      <c r="E45" s="256">
        <f>SUM(E34:E44)</f>
        <v>7</v>
      </c>
      <c r="F45" s="259">
        <f>SUM(F34:F44)</f>
        <v>7</v>
      </c>
      <c r="G45" s="258" t="s">
        <v>9</v>
      </c>
      <c r="H45" s="256">
        <f>SUM(H34:H44)</f>
        <v>16</v>
      </c>
      <c r="I45" s="256">
        <f>SUM(I34:I44)</f>
        <v>16</v>
      </c>
      <c r="J45" s="256">
        <f>SUM(J34:J44)</f>
        <v>10</v>
      </c>
      <c r="K45" s="259">
        <f>SUM(K34:K44)</f>
        <v>10</v>
      </c>
      <c r="L45" s="258" t="s">
        <v>9</v>
      </c>
      <c r="M45" s="256">
        <f>SUM(M34:M44)</f>
        <v>0</v>
      </c>
      <c r="N45" s="256">
        <f>SUM(N34:N44)</f>
        <v>0</v>
      </c>
      <c r="O45" s="256">
        <f>SUM(O34:O44)</f>
        <v>0</v>
      </c>
      <c r="P45" s="259">
        <f>SUM(P34:P44)</f>
        <v>0</v>
      </c>
      <c r="Q45" s="258" t="s">
        <v>9</v>
      </c>
      <c r="R45" s="256">
        <f>SUM(R34:R44)</f>
        <v>18</v>
      </c>
      <c r="S45" s="256">
        <f>SUM(S34:S44)</f>
        <v>9</v>
      </c>
      <c r="T45" s="256">
        <f>SUM(T34:T44)</f>
        <v>20</v>
      </c>
      <c r="U45" s="260">
        <f>SUM(U34:U44)</f>
        <v>11</v>
      </c>
    </row>
    <row r="46" spans="1:21" s="164" customFormat="1" ht="14.1" customHeight="1" thickBot="1">
      <c r="A46" s="715"/>
      <c r="B46" s="261" t="s">
        <v>10</v>
      </c>
      <c r="C46" s="716">
        <f>C45+E45+H45+J45+M45+O45+R45+T45</f>
        <v>78</v>
      </c>
      <c r="D46" s="717"/>
      <c r="E46" s="717"/>
      <c r="F46" s="717"/>
      <c r="G46" s="717"/>
      <c r="H46" s="717"/>
      <c r="I46" s="717"/>
      <c r="J46" s="717"/>
      <c r="K46" s="717"/>
      <c r="L46" s="717"/>
      <c r="M46" s="717"/>
      <c r="N46" s="717"/>
      <c r="O46" s="717"/>
      <c r="P46" s="717"/>
      <c r="Q46" s="717"/>
      <c r="R46" s="717"/>
      <c r="S46" s="717"/>
      <c r="T46" s="717"/>
      <c r="U46" s="718"/>
    </row>
    <row r="47" spans="1:21" s="278" customFormat="1" ht="15">
      <c r="A47" s="705" t="s">
        <v>407</v>
      </c>
      <c r="B47" s="705"/>
      <c r="C47" s="705"/>
      <c r="D47" s="705"/>
      <c r="E47" s="705"/>
      <c r="F47" s="705"/>
      <c r="G47" s="705"/>
      <c r="H47" s="705"/>
      <c r="I47" s="705"/>
      <c r="J47" s="705"/>
      <c r="K47" s="106"/>
      <c r="L47" s="298" t="s">
        <v>107</v>
      </c>
      <c r="M47" s="299"/>
      <c r="N47" s="299"/>
      <c r="O47" s="299"/>
      <c r="P47" s="300"/>
      <c r="Q47" s="298" t="s">
        <v>102</v>
      </c>
      <c r="R47" s="300"/>
      <c r="S47" s="300"/>
      <c r="T47" s="300"/>
      <c r="U47" s="301"/>
    </row>
    <row r="48" spans="1:21" s="121" customFormat="1" ht="14.25">
      <c r="A48" s="704" t="s">
        <v>408</v>
      </c>
      <c r="B48" s="704"/>
      <c r="C48" s="704"/>
      <c r="D48" s="704"/>
      <c r="E48" s="704"/>
      <c r="F48" s="704"/>
      <c r="G48" s="704"/>
      <c r="H48" s="704"/>
      <c r="I48" s="704"/>
      <c r="J48" s="704"/>
      <c r="K48" s="108"/>
      <c r="L48" s="298" t="s">
        <v>108</v>
      </c>
      <c r="M48" s="299"/>
      <c r="N48" s="299"/>
      <c r="O48" s="299"/>
      <c r="P48" s="300"/>
      <c r="Q48" s="298" t="s">
        <v>103</v>
      </c>
      <c r="R48" s="300"/>
      <c r="S48" s="300"/>
      <c r="T48" s="300"/>
      <c r="U48" s="301"/>
    </row>
    <row r="49" spans="1:21" s="121" customFormat="1" ht="14.25">
      <c r="A49" s="693" t="s">
        <v>409</v>
      </c>
      <c r="B49" s="693"/>
      <c r="C49" s="693"/>
      <c r="D49" s="693"/>
      <c r="E49" s="693"/>
      <c r="F49" s="693"/>
      <c r="G49" s="693"/>
      <c r="H49" s="693"/>
      <c r="I49" s="693"/>
      <c r="J49" s="693"/>
      <c r="K49" s="693"/>
      <c r="L49" s="298" t="s">
        <v>109</v>
      </c>
      <c r="M49" s="299"/>
      <c r="N49" s="299"/>
      <c r="O49" s="299"/>
      <c r="P49" s="300"/>
      <c r="Q49" s="298" t="s">
        <v>104</v>
      </c>
      <c r="R49" s="300"/>
      <c r="S49" s="300"/>
      <c r="T49" s="300"/>
      <c r="U49" s="301"/>
    </row>
    <row r="50" spans="1:21" s="278" customFormat="1" ht="15">
      <c r="A50" s="693" t="s">
        <v>410</v>
      </c>
      <c r="B50" s="693"/>
      <c r="C50" s="693"/>
      <c r="D50" s="693"/>
      <c r="E50" s="693"/>
      <c r="F50" s="693"/>
      <c r="G50" s="693"/>
      <c r="H50" s="693"/>
      <c r="I50" s="693"/>
      <c r="J50" s="693"/>
      <c r="K50" s="693"/>
      <c r="L50" s="693" t="s">
        <v>110</v>
      </c>
      <c r="M50" s="693"/>
      <c r="N50" s="693"/>
      <c r="O50" s="693"/>
      <c r="P50" s="693"/>
      <c r="Q50" s="298"/>
      <c r="R50" s="300" t="s">
        <v>52</v>
      </c>
      <c r="S50" s="300" t="s">
        <v>52</v>
      </c>
      <c r="T50" s="300"/>
      <c r="U50" s="302"/>
    </row>
    <row r="51" spans="1:21" s="278" customFormat="1" ht="15" customHeight="1">
      <c r="A51" s="693" t="s">
        <v>411</v>
      </c>
      <c r="B51" s="693"/>
      <c r="C51" s="693"/>
      <c r="D51" s="693"/>
      <c r="E51" s="693"/>
      <c r="F51" s="693"/>
      <c r="G51" s="693"/>
      <c r="H51" s="693"/>
      <c r="I51" s="693"/>
      <c r="J51" s="693"/>
      <c r="K51" s="693"/>
      <c r="L51" s="662" t="s">
        <v>412</v>
      </c>
      <c r="M51" s="662"/>
      <c r="N51" s="662"/>
      <c r="O51" s="662"/>
      <c r="P51" s="662"/>
      <c r="Q51" s="662"/>
      <c r="R51" s="662"/>
      <c r="S51" s="662"/>
      <c r="T51" s="662"/>
      <c r="U51" s="662"/>
    </row>
    <row r="52" spans="1:21" s="277" customFormat="1" ht="6.75" customHeight="1">
      <c r="A52" s="666" t="s">
        <v>679</v>
      </c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2"/>
      <c r="M52" s="662"/>
      <c r="N52" s="662"/>
      <c r="O52" s="662"/>
      <c r="P52" s="662"/>
      <c r="Q52" s="662"/>
      <c r="R52" s="662"/>
      <c r="S52" s="662"/>
      <c r="T52" s="662"/>
      <c r="U52" s="662"/>
    </row>
    <row r="53" spans="1:21" ht="24.75" customHeight="1">
      <c r="A53" s="666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723" t="s">
        <v>714</v>
      </c>
      <c r="M53" s="723"/>
      <c r="N53" s="723"/>
      <c r="O53" s="723"/>
      <c r="P53" s="723"/>
      <c r="Q53" s="723"/>
      <c r="R53" s="723"/>
      <c r="S53" s="723"/>
      <c r="T53" s="723"/>
      <c r="U53" s="723"/>
    </row>
  </sheetData>
  <mergeCells count="42">
    <mergeCell ref="L50:P50"/>
    <mergeCell ref="A48:J48"/>
    <mergeCell ref="A49:K49"/>
    <mergeCell ref="A50:K50"/>
    <mergeCell ref="A51:K51"/>
    <mergeCell ref="L51:U52"/>
    <mergeCell ref="A52:K53"/>
    <mergeCell ref="L53:U53"/>
    <mergeCell ref="A47:J47"/>
    <mergeCell ref="C18:U18"/>
    <mergeCell ref="H3:K3"/>
    <mergeCell ref="L3:L5"/>
    <mergeCell ref="M3:P3"/>
    <mergeCell ref="Q3:Q5"/>
    <mergeCell ref="G3:G5"/>
    <mergeCell ref="M4:N4"/>
    <mergeCell ref="A22:A33"/>
    <mergeCell ref="A34:A46"/>
    <mergeCell ref="C46:U46"/>
    <mergeCell ref="C16:U16"/>
    <mergeCell ref="A19:A21"/>
    <mergeCell ref="C21:U21"/>
    <mergeCell ref="C33:U33"/>
    <mergeCell ref="R3:U3"/>
    <mergeCell ref="T4:U4"/>
    <mergeCell ref="R4:S4"/>
    <mergeCell ref="A1:U1"/>
    <mergeCell ref="A3:A5"/>
    <mergeCell ref="B3:B5"/>
    <mergeCell ref="C3:F3"/>
    <mergeCell ref="A2:U2"/>
    <mergeCell ref="C4:D4"/>
    <mergeCell ref="O4:P4"/>
    <mergeCell ref="H4:I4"/>
    <mergeCell ref="J4:K4"/>
    <mergeCell ref="E4:F4"/>
    <mergeCell ref="C10:U10"/>
    <mergeCell ref="A12:A16"/>
    <mergeCell ref="A17:A18"/>
    <mergeCell ref="B17:U17"/>
    <mergeCell ref="A6:A11"/>
    <mergeCell ref="B11:U11"/>
  </mergeCells>
  <phoneticPr fontId="19" type="noConversion"/>
  <printOptions horizontalCentered="1"/>
  <pageMargins left="0.39370078740157483" right="0.39370078740157483" top="0.39370078740157483" bottom="0" header="0.39370078740157483" footer="0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A18" workbookViewId="0">
      <selection sqref="A1:U53"/>
    </sheetView>
  </sheetViews>
  <sheetFormatPr defaultRowHeight="16.5"/>
  <cols>
    <col min="1" max="1" width="3.375" style="105" customWidth="1"/>
    <col min="2" max="2" width="12.625" style="104" customWidth="1"/>
    <col min="3" max="6" width="3.125" style="13" customWidth="1"/>
    <col min="7" max="7" width="12.625" style="104" customWidth="1"/>
    <col min="8" max="11" width="3" style="13" customWidth="1"/>
    <col min="12" max="12" width="12.625" style="104" customWidth="1"/>
    <col min="13" max="16" width="3" style="13" customWidth="1"/>
    <col min="17" max="17" width="12.625" style="104" customWidth="1"/>
    <col min="18" max="21" width="3" style="13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>
      <c r="A1" s="695" t="s">
        <v>373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</row>
    <row r="2" spans="1:21" s="255" customFormat="1" ht="24.95" customHeight="1" thickBot="1">
      <c r="A2" s="694" t="s">
        <v>377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>
      <c r="A3" s="698" t="s">
        <v>24</v>
      </c>
      <c r="B3" s="724" t="s">
        <v>0</v>
      </c>
      <c r="C3" s="712" t="s">
        <v>1</v>
      </c>
      <c r="D3" s="712"/>
      <c r="E3" s="712"/>
      <c r="F3" s="713"/>
      <c r="G3" s="667" t="s">
        <v>0</v>
      </c>
      <c r="H3" s="712" t="s">
        <v>2</v>
      </c>
      <c r="I3" s="712"/>
      <c r="J3" s="712"/>
      <c r="K3" s="713"/>
      <c r="L3" s="667" t="s">
        <v>0</v>
      </c>
      <c r="M3" s="712" t="s">
        <v>3</v>
      </c>
      <c r="N3" s="712"/>
      <c r="O3" s="712"/>
      <c r="P3" s="713"/>
      <c r="Q3" s="667" t="s">
        <v>0</v>
      </c>
      <c r="R3" s="712" t="s">
        <v>4</v>
      </c>
      <c r="S3" s="712"/>
      <c r="T3" s="712"/>
      <c r="U3" s="722"/>
    </row>
    <row r="4" spans="1:21">
      <c r="A4" s="699"/>
      <c r="B4" s="725"/>
      <c r="C4" s="710" t="s">
        <v>5</v>
      </c>
      <c r="D4" s="710"/>
      <c r="E4" s="710" t="s">
        <v>6</v>
      </c>
      <c r="F4" s="714"/>
      <c r="G4" s="668"/>
      <c r="H4" s="710" t="s">
        <v>5</v>
      </c>
      <c r="I4" s="710"/>
      <c r="J4" s="710" t="s">
        <v>6</v>
      </c>
      <c r="K4" s="714"/>
      <c r="L4" s="668"/>
      <c r="M4" s="710" t="s">
        <v>5</v>
      </c>
      <c r="N4" s="710"/>
      <c r="O4" s="710" t="s">
        <v>6</v>
      </c>
      <c r="P4" s="714"/>
      <c r="Q4" s="668"/>
      <c r="R4" s="710" t="s">
        <v>5</v>
      </c>
      <c r="S4" s="710"/>
      <c r="T4" s="710" t="s">
        <v>6</v>
      </c>
      <c r="U4" s="711"/>
    </row>
    <row r="5" spans="1:21" ht="17.25" thickBot="1">
      <c r="A5" s="700"/>
      <c r="B5" s="726"/>
      <c r="C5" s="2" t="s">
        <v>7</v>
      </c>
      <c r="D5" s="2" t="s">
        <v>8</v>
      </c>
      <c r="E5" s="2" t="s">
        <v>7</v>
      </c>
      <c r="F5" s="66" t="s">
        <v>8</v>
      </c>
      <c r="G5" s="669"/>
      <c r="H5" s="2" t="s">
        <v>7</v>
      </c>
      <c r="I5" s="2" t="s">
        <v>8</v>
      </c>
      <c r="J5" s="2" t="s">
        <v>7</v>
      </c>
      <c r="K5" s="66" t="s">
        <v>8</v>
      </c>
      <c r="L5" s="669"/>
      <c r="M5" s="2" t="s">
        <v>7</v>
      </c>
      <c r="N5" s="2" t="s">
        <v>8</v>
      </c>
      <c r="O5" s="2" t="s">
        <v>7</v>
      </c>
      <c r="P5" s="66" t="s">
        <v>8</v>
      </c>
      <c r="Q5" s="669"/>
      <c r="R5" s="2" t="s">
        <v>7</v>
      </c>
      <c r="S5" s="2" t="s">
        <v>8</v>
      </c>
      <c r="T5" s="2" t="s">
        <v>7</v>
      </c>
      <c r="U5" s="3" t="s">
        <v>8</v>
      </c>
    </row>
    <row r="6" spans="1:21" s="14" customFormat="1" ht="14.1" customHeight="1">
      <c r="A6" s="663" t="s">
        <v>15</v>
      </c>
      <c r="B6" s="32" t="s">
        <v>16</v>
      </c>
      <c r="C6" s="5"/>
      <c r="D6" s="270"/>
      <c r="E6" s="270">
        <v>2</v>
      </c>
      <c r="F6" s="273">
        <v>2</v>
      </c>
      <c r="G6" s="32" t="s">
        <v>17</v>
      </c>
      <c r="H6" s="270"/>
      <c r="I6" s="270"/>
      <c r="J6" s="270">
        <v>2</v>
      </c>
      <c r="K6" s="273">
        <v>2</v>
      </c>
      <c r="L6" s="32"/>
      <c r="M6" s="270"/>
      <c r="N6" s="270"/>
      <c r="O6" s="270"/>
      <c r="P6" s="273"/>
      <c r="Q6" s="32"/>
      <c r="R6" s="270"/>
      <c r="S6" s="270"/>
      <c r="T6" s="270"/>
      <c r="U6" s="271"/>
    </row>
    <row r="7" spans="1:21" s="14" customFormat="1" ht="14.1" customHeight="1">
      <c r="A7" s="664"/>
      <c r="B7" s="195" t="s">
        <v>367</v>
      </c>
      <c r="C7" s="280">
        <v>2</v>
      </c>
      <c r="D7" s="157">
        <v>2</v>
      </c>
      <c r="E7" s="157"/>
      <c r="F7" s="156"/>
      <c r="G7" s="195" t="s">
        <v>368</v>
      </c>
      <c r="H7" s="157">
        <v>2</v>
      </c>
      <c r="I7" s="157">
        <v>2</v>
      </c>
      <c r="J7" s="157">
        <v>2</v>
      </c>
      <c r="K7" s="156">
        <v>2</v>
      </c>
      <c r="L7" s="33"/>
      <c r="M7" s="268"/>
      <c r="N7" s="268"/>
      <c r="O7" s="268"/>
      <c r="P7" s="269"/>
      <c r="Q7" s="33"/>
      <c r="R7" s="268"/>
      <c r="S7" s="268"/>
      <c r="T7" s="268"/>
      <c r="U7" s="272"/>
    </row>
    <row r="8" spans="1:21" s="14" customFormat="1" ht="14.1" customHeight="1">
      <c r="A8" s="664"/>
      <c r="B8" s="33" t="s">
        <v>18</v>
      </c>
      <c r="C8" s="6">
        <v>2</v>
      </c>
      <c r="D8" s="268">
        <v>2</v>
      </c>
      <c r="E8" s="268">
        <v>2</v>
      </c>
      <c r="F8" s="269">
        <v>2</v>
      </c>
      <c r="G8" s="33"/>
      <c r="H8" s="268"/>
      <c r="I8" s="268"/>
      <c r="J8" s="268"/>
      <c r="K8" s="269"/>
      <c r="L8" s="33"/>
      <c r="M8" s="268"/>
      <c r="N8" s="268"/>
      <c r="O8" s="268"/>
      <c r="P8" s="269"/>
      <c r="Q8" s="33"/>
      <c r="R8" s="268"/>
      <c r="S8" s="268"/>
      <c r="T8" s="268"/>
      <c r="U8" s="272"/>
    </row>
    <row r="9" spans="1:21" s="137" customFormat="1" ht="14.1" customHeight="1">
      <c r="A9" s="664"/>
      <c r="B9" s="83" t="s">
        <v>9</v>
      </c>
      <c r="C9" s="123">
        <f>SUM(C6:C8)</f>
        <v>4</v>
      </c>
      <c r="D9" s="123">
        <f>SUM(D6:D8)</f>
        <v>4</v>
      </c>
      <c r="E9" s="123">
        <f>SUM(E6:E8)</f>
        <v>4</v>
      </c>
      <c r="F9" s="126">
        <f>SUM(F6:F8)</f>
        <v>4</v>
      </c>
      <c r="G9" s="83" t="s">
        <v>9</v>
      </c>
      <c r="H9" s="123">
        <f>SUM(H6:H8)</f>
        <v>2</v>
      </c>
      <c r="I9" s="123">
        <f>SUM(I6:I8)</f>
        <v>2</v>
      </c>
      <c r="J9" s="123">
        <f>SUM(J6:J8)</f>
        <v>4</v>
      </c>
      <c r="K9" s="126">
        <f>SUM(K6:K8)</f>
        <v>4</v>
      </c>
      <c r="L9" s="83" t="s">
        <v>9</v>
      </c>
      <c r="M9" s="123">
        <f>SUM(M6:M8)</f>
        <v>0</v>
      </c>
      <c r="N9" s="123">
        <f>SUM(N6:N8)</f>
        <v>0</v>
      </c>
      <c r="O9" s="123">
        <f>SUM(O6:O8)</f>
        <v>0</v>
      </c>
      <c r="P9" s="126">
        <f>SUM(P6:P8)</f>
        <v>0</v>
      </c>
      <c r="Q9" s="83" t="s">
        <v>9</v>
      </c>
      <c r="R9" s="123">
        <f>SUM(R6:R8)</f>
        <v>0</v>
      </c>
      <c r="S9" s="123">
        <f>SUM(S6:S8)</f>
        <v>0</v>
      </c>
      <c r="T9" s="123">
        <f>SUM(T6:T8)</f>
        <v>0</v>
      </c>
      <c r="U9" s="128">
        <f>SUM(U6:U8)</f>
        <v>0</v>
      </c>
    </row>
    <row r="10" spans="1:21" s="171" customFormat="1" ht="14.1" customHeight="1">
      <c r="A10" s="664"/>
      <c r="B10" s="279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71" customFormat="1" ht="50.1" customHeight="1" thickBot="1">
      <c r="A11" s="665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4.1" customHeight="1" thickTop="1">
      <c r="A12" s="683" t="s">
        <v>19</v>
      </c>
      <c r="B12" s="84" t="s">
        <v>20</v>
      </c>
      <c r="C12" s="270">
        <v>0</v>
      </c>
      <c r="D12" s="270">
        <v>1</v>
      </c>
      <c r="E12" s="270">
        <v>0</v>
      </c>
      <c r="F12" s="273">
        <v>1</v>
      </c>
      <c r="G12" s="84" t="s">
        <v>21</v>
      </c>
      <c r="H12" s="270">
        <v>1</v>
      </c>
      <c r="I12" s="270">
        <v>1</v>
      </c>
      <c r="J12" s="270">
        <v>1</v>
      </c>
      <c r="K12" s="273">
        <v>1</v>
      </c>
      <c r="L12" s="69"/>
      <c r="M12" s="61"/>
      <c r="N12" s="61"/>
      <c r="O12" s="61"/>
      <c r="P12" s="68"/>
      <c r="Q12" s="69"/>
      <c r="R12" s="61"/>
      <c r="S12" s="61"/>
      <c r="T12" s="61"/>
      <c r="U12" s="62"/>
    </row>
    <row r="13" spans="1:21" s="8" customFormat="1" ht="14.1" customHeight="1">
      <c r="A13" s="664"/>
      <c r="B13" s="82" t="s">
        <v>248</v>
      </c>
      <c r="C13" s="280">
        <v>2</v>
      </c>
      <c r="D13" s="157">
        <v>2</v>
      </c>
      <c r="E13" s="268"/>
      <c r="F13" s="269"/>
      <c r="G13" s="86" t="s">
        <v>375</v>
      </c>
      <c r="H13" s="157">
        <v>2</v>
      </c>
      <c r="I13" s="157">
        <v>2</v>
      </c>
      <c r="J13" s="157"/>
      <c r="K13" s="156"/>
      <c r="L13" s="65"/>
      <c r="M13" s="268"/>
      <c r="N13" s="268"/>
      <c r="O13" s="268"/>
      <c r="P13" s="269"/>
      <c r="Q13" s="65"/>
      <c r="R13" s="268"/>
      <c r="S13" s="268"/>
      <c r="T13" s="268"/>
      <c r="U13" s="272"/>
    </row>
    <row r="14" spans="1:21" s="8" customFormat="1" ht="14.1" customHeight="1">
      <c r="A14" s="664"/>
      <c r="B14" s="85"/>
      <c r="C14" s="268"/>
      <c r="D14" s="268"/>
      <c r="E14" s="268"/>
      <c r="F14" s="269"/>
      <c r="G14" s="87" t="s">
        <v>376</v>
      </c>
      <c r="H14" s="157"/>
      <c r="I14" s="157"/>
      <c r="J14" s="157">
        <v>2</v>
      </c>
      <c r="K14" s="156">
        <v>2</v>
      </c>
      <c r="L14" s="65"/>
      <c r="M14" s="268"/>
      <c r="N14" s="268"/>
      <c r="O14" s="268"/>
      <c r="P14" s="269"/>
      <c r="Q14" s="65"/>
      <c r="R14" s="268"/>
      <c r="S14" s="268"/>
      <c r="T14" s="268"/>
      <c r="U14" s="272"/>
    </row>
    <row r="15" spans="1:21" s="137" customFormat="1" ht="14.1" customHeight="1">
      <c r="A15" s="664"/>
      <c r="B15" s="83" t="s">
        <v>9</v>
      </c>
      <c r="C15" s="123">
        <f>SUM(C12:C13)</f>
        <v>2</v>
      </c>
      <c r="D15" s="123">
        <f>SUM(D12:D13)</f>
        <v>3</v>
      </c>
      <c r="E15" s="123">
        <f>SUM(E12:E13)</f>
        <v>0</v>
      </c>
      <c r="F15" s="126">
        <f>SUM(F12:F13)</f>
        <v>1</v>
      </c>
      <c r="G15" s="83" t="s">
        <v>9</v>
      </c>
      <c r="H15" s="123">
        <f>SUM(H12:H14)</f>
        <v>3</v>
      </c>
      <c r="I15" s="123">
        <f>SUM(I12:I14)</f>
        <v>3</v>
      </c>
      <c r="J15" s="123">
        <f>SUM(J12:J14)</f>
        <v>3</v>
      </c>
      <c r="K15" s="136">
        <f>SUM(K12:K14)</f>
        <v>3</v>
      </c>
      <c r="L15" s="83" t="s">
        <v>9</v>
      </c>
      <c r="M15" s="123">
        <f>SUM(M12:M14)</f>
        <v>0</v>
      </c>
      <c r="N15" s="123">
        <f>SUM(N12:N14)</f>
        <v>0</v>
      </c>
      <c r="O15" s="123">
        <f>SUM(O12:O14)</f>
        <v>0</v>
      </c>
      <c r="P15" s="126">
        <f>SUM(P12:P14)</f>
        <v>0</v>
      </c>
      <c r="Q15" s="83" t="s">
        <v>9</v>
      </c>
      <c r="R15" s="123">
        <f>SUM(R12:R14)</f>
        <v>0</v>
      </c>
      <c r="S15" s="123">
        <f>SUM(S12:S14)</f>
        <v>0</v>
      </c>
      <c r="T15" s="123">
        <f>SUM(T12:T14)</f>
        <v>0</v>
      </c>
      <c r="U15" s="128">
        <f>SUM(U12:U14)</f>
        <v>0</v>
      </c>
    </row>
    <row r="16" spans="1:21" s="137" customFormat="1" ht="14.1" customHeight="1" thickBot="1">
      <c r="A16" s="665"/>
      <c r="B16" s="139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ht="84.95" customHeight="1" thickTop="1">
      <c r="A17" s="683" t="s">
        <v>22</v>
      </c>
      <c r="B17" s="684" t="s">
        <v>369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71" customFormat="1" ht="14.1" customHeight="1" thickBot="1">
      <c r="A18" s="665"/>
      <c r="B18" s="152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4.1" customHeight="1" thickTop="1">
      <c r="A19" s="687" t="s">
        <v>105</v>
      </c>
      <c r="B19" s="129" t="s">
        <v>364</v>
      </c>
      <c r="C19" s="281">
        <v>2</v>
      </c>
      <c r="D19" s="282">
        <v>2</v>
      </c>
      <c r="E19" s="282"/>
      <c r="F19" s="282"/>
      <c r="G19" s="130" t="s">
        <v>365</v>
      </c>
      <c r="H19" s="282">
        <v>2</v>
      </c>
      <c r="I19" s="282">
        <v>2</v>
      </c>
      <c r="J19" s="282"/>
      <c r="K19" s="282"/>
      <c r="L19" s="142"/>
      <c r="M19" s="141"/>
      <c r="N19" s="141"/>
      <c r="O19" s="141"/>
      <c r="P19" s="141"/>
      <c r="Q19" s="142"/>
      <c r="R19" s="141"/>
      <c r="S19" s="141"/>
      <c r="T19" s="141"/>
      <c r="U19" s="143"/>
    </row>
    <row r="20" spans="1:21" s="132" customFormat="1" ht="14.1" customHeight="1">
      <c r="A20" s="688"/>
      <c r="B20" s="80" t="s">
        <v>363</v>
      </c>
      <c r="C20" s="157"/>
      <c r="D20" s="157"/>
      <c r="E20" s="157">
        <v>2</v>
      </c>
      <c r="F20" s="157">
        <v>2</v>
      </c>
      <c r="G20" s="109" t="s">
        <v>366</v>
      </c>
      <c r="H20" s="157"/>
      <c r="I20" s="157"/>
      <c r="J20" s="157">
        <v>2</v>
      </c>
      <c r="K20" s="157">
        <v>2</v>
      </c>
      <c r="L20" s="133"/>
      <c r="M20" s="111"/>
      <c r="N20" s="111"/>
      <c r="O20" s="111"/>
      <c r="P20" s="111"/>
      <c r="Q20" s="133"/>
      <c r="R20" s="111"/>
      <c r="S20" s="111"/>
      <c r="T20" s="111"/>
      <c r="U20" s="115"/>
    </row>
    <row r="21" spans="1:21" s="155" customFormat="1" ht="14.1" customHeight="1" thickBot="1">
      <c r="A21" s="689"/>
      <c r="B21" s="154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03" customFormat="1" ht="14.1" customHeight="1" thickTop="1">
      <c r="A22" s="683" t="s">
        <v>12</v>
      </c>
      <c r="B22" s="129" t="s">
        <v>77</v>
      </c>
      <c r="C22" s="16">
        <v>2</v>
      </c>
      <c r="D22" s="16">
        <v>2</v>
      </c>
      <c r="E22" s="16"/>
      <c r="F22" s="101"/>
      <c r="G22" s="102" t="s">
        <v>13</v>
      </c>
      <c r="H22" s="16">
        <v>2</v>
      </c>
      <c r="I22" s="16">
        <v>2</v>
      </c>
      <c r="J22" s="16" t="s">
        <v>125</v>
      </c>
      <c r="K22" s="101" t="s">
        <v>125</v>
      </c>
      <c r="L22" s="102" t="s">
        <v>53</v>
      </c>
      <c r="M22" s="16">
        <v>10</v>
      </c>
      <c r="N22" s="16"/>
      <c r="O22" s="16"/>
      <c r="P22" s="93"/>
      <c r="Q22" s="145" t="s">
        <v>90</v>
      </c>
      <c r="R22" s="141">
        <v>2</v>
      </c>
      <c r="S22" s="141">
        <v>2</v>
      </c>
      <c r="T22" s="141" t="s">
        <v>125</v>
      </c>
      <c r="U22" s="143" t="s">
        <v>125</v>
      </c>
    </row>
    <row r="23" spans="1:21" s="103" customFormat="1" ht="14.1" customHeight="1">
      <c r="A23" s="664"/>
      <c r="B23" s="80" t="s">
        <v>78</v>
      </c>
      <c r="C23" s="268">
        <v>2</v>
      </c>
      <c r="D23" s="268">
        <v>2</v>
      </c>
      <c r="E23" s="268"/>
      <c r="F23" s="99"/>
      <c r="G23" s="297" t="s">
        <v>127</v>
      </c>
      <c r="H23" s="268">
        <v>2</v>
      </c>
      <c r="I23" s="268">
        <v>4</v>
      </c>
      <c r="J23" s="268"/>
      <c r="K23" s="99"/>
      <c r="L23" s="81" t="s">
        <v>54</v>
      </c>
      <c r="M23" s="268"/>
      <c r="N23" s="268"/>
      <c r="O23" s="268">
        <v>10</v>
      </c>
      <c r="P23" s="269"/>
      <c r="Q23" s="110" t="s">
        <v>91</v>
      </c>
      <c r="R23" s="111">
        <v>1</v>
      </c>
      <c r="S23" s="111">
        <v>2</v>
      </c>
      <c r="T23" s="112"/>
      <c r="U23" s="113"/>
    </row>
    <row r="24" spans="1:21" s="103" customFormat="1" ht="14.1" customHeight="1">
      <c r="A24" s="664"/>
      <c r="B24" s="80" t="s">
        <v>79</v>
      </c>
      <c r="C24" s="268">
        <v>2</v>
      </c>
      <c r="D24" s="268">
        <v>3</v>
      </c>
      <c r="E24" s="268" t="s">
        <v>125</v>
      </c>
      <c r="F24" s="99" t="s">
        <v>125</v>
      </c>
      <c r="G24" s="563" t="s">
        <v>666</v>
      </c>
      <c r="H24" s="157">
        <v>4</v>
      </c>
      <c r="I24" s="157">
        <v>4</v>
      </c>
      <c r="J24" s="268" t="s">
        <v>125</v>
      </c>
      <c r="K24" s="99" t="s">
        <v>125</v>
      </c>
      <c r="L24" s="81"/>
      <c r="M24" s="268"/>
      <c r="N24" s="268"/>
      <c r="O24" s="268"/>
      <c r="P24" s="269"/>
      <c r="Q24" s="286" t="s">
        <v>371</v>
      </c>
      <c r="R24" s="112">
        <v>2</v>
      </c>
      <c r="S24" s="112">
        <v>4</v>
      </c>
      <c r="T24" s="112">
        <v>2</v>
      </c>
      <c r="U24" s="113">
        <v>4</v>
      </c>
    </row>
    <row r="25" spans="1:21" s="103" customFormat="1" ht="14.1" customHeight="1">
      <c r="A25" s="664"/>
      <c r="B25" s="80" t="s">
        <v>80</v>
      </c>
      <c r="C25" s="61">
        <v>3</v>
      </c>
      <c r="D25" s="61">
        <v>3</v>
      </c>
      <c r="E25" s="268"/>
      <c r="F25" s="99"/>
      <c r="G25" s="81" t="s">
        <v>86</v>
      </c>
      <c r="H25" s="525" t="s">
        <v>52</v>
      </c>
      <c r="I25" s="525" t="s">
        <v>52</v>
      </c>
      <c r="J25" s="525">
        <v>2</v>
      </c>
      <c r="K25" s="99">
        <v>2</v>
      </c>
      <c r="L25" s="81"/>
      <c r="M25" s="268"/>
      <c r="N25" s="268"/>
      <c r="O25" s="268"/>
      <c r="P25" s="269"/>
      <c r="Q25" s="110"/>
      <c r="R25" s="111"/>
      <c r="S25" s="111"/>
      <c r="T25" s="111"/>
      <c r="U25" s="115"/>
    </row>
    <row r="26" spans="1:21" s="103" customFormat="1" ht="14.1" customHeight="1">
      <c r="A26" s="664"/>
      <c r="B26" s="80" t="s">
        <v>81</v>
      </c>
      <c r="C26" s="98">
        <v>3</v>
      </c>
      <c r="D26" s="98">
        <v>3</v>
      </c>
      <c r="E26" s="268"/>
      <c r="F26" s="99"/>
      <c r="G26" s="297" t="s">
        <v>128</v>
      </c>
      <c r="H26" s="525"/>
      <c r="I26" s="525"/>
      <c r="J26" s="525">
        <v>4</v>
      </c>
      <c r="K26" s="99">
        <v>5</v>
      </c>
      <c r="L26" s="81"/>
      <c r="M26" s="268"/>
      <c r="N26" s="268"/>
      <c r="O26" s="268"/>
      <c r="P26" s="269"/>
      <c r="Q26" s="114"/>
      <c r="R26" s="112"/>
      <c r="S26" s="112"/>
      <c r="T26" s="112"/>
      <c r="U26" s="113"/>
    </row>
    <row r="27" spans="1:21" s="103" customFormat="1" ht="14.1" customHeight="1">
      <c r="A27" s="664"/>
      <c r="B27" s="80" t="s">
        <v>82</v>
      </c>
      <c r="C27" s="268"/>
      <c r="D27" s="268"/>
      <c r="E27" s="268">
        <v>2</v>
      </c>
      <c r="F27" s="99">
        <v>2</v>
      </c>
      <c r="G27" s="563" t="s">
        <v>667</v>
      </c>
      <c r="H27" s="525"/>
      <c r="I27" s="525"/>
      <c r="J27" s="157">
        <v>2</v>
      </c>
      <c r="K27" s="526">
        <v>3</v>
      </c>
      <c r="L27" s="81"/>
      <c r="M27" s="268"/>
      <c r="N27" s="268"/>
      <c r="O27" s="268"/>
      <c r="P27" s="269"/>
      <c r="Q27" s="110"/>
      <c r="R27" s="111"/>
      <c r="S27" s="111"/>
      <c r="T27" s="111"/>
      <c r="U27" s="115"/>
    </row>
    <row r="28" spans="1:21" s="103" customFormat="1" ht="14.1" customHeight="1">
      <c r="A28" s="664"/>
      <c r="B28" s="562" t="s">
        <v>664</v>
      </c>
      <c r="C28" s="268" t="s">
        <v>125</v>
      </c>
      <c r="D28" s="268" t="s">
        <v>125</v>
      </c>
      <c r="E28" s="157">
        <v>2</v>
      </c>
      <c r="F28" s="526">
        <v>2</v>
      </c>
      <c r="G28" s="81" t="s">
        <v>87</v>
      </c>
      <c r="H28" s="525"/>
      <c r="I28" s="525"/>
      <c r="J28" s="525">
        <v>1</v>
      </c>
      <c r="K28" s="525">
        <v>2</v>
      </c>
      <c r="L28" s="81"/>
      <c r="M28" s="268"/>
      <c r="N28" s="268"/>
      <c r="O28" s="268"/>
      <c r="P28" s="269"/>
      <c r="Q28" s="81"/>
      <c r="R28" s="268"/>
      <c r="S28" s="268"/>
      <c r="T28" s="268"/>
      <c r="U28" s="272"/>
    </row>
    <row r="29" spans="1:21" s="103" customFormat="1" ht="14.1" customHeight="1">
      <c r="A29" s="664"/>
      <c r="B29" s="527" t="s">
        <v>665</v>
      </c>
      <c r="C29" s="268" t="s">
        <v>125</v>
      </c>
      <c r="D29" s="268" t="s">
        <v>125</v>
      </c>
      <c r="E29" s="157">
        <v>2</v>
      </c>
      <c r="F29" s="526">
        <v>2</v>
      </c>
      <c r="G29" s="81"/>
      <c r="H29" s="268"/>
      <c r="I29" s="268"/>
      <c r="J29" s="268"/>
      <c r="K29" s="268"/>
      <c r="L29" s="81"/>
      <c r="M29" s="268"/>
      <c r="N29" s="268"/>
      <c r="O29" s="268"/>
      <c r="P29" s="269"/>
      <c r="Q29" s="116"/>
      <c r="R29" s="268"/>
      <c r="S29" s="268"/>
      <c r="T29" s="268"/>
      <c r="U29" s="272"/>
    </row>
    <row r="30" spans="1:21" s="103" customFormat="1" ht="14.1" customHeight="1">
      <c r="A30" s="664"/>
      <c r="B30" s="296" t="s">
        <v>126</v>
      </c>
      <c r="C30" s="98"/>
      <c r="D30" s="98"/>
      <c r="E30" s="98">
        <v>3</v>
      </c>
      <c r="F30" s="117">
        <v>4</v>
      </c>
      <c r="G30" s="81"/>
      <c r="H30" s="268"/>
      <c r="I30" s="268"/>
      <c r="J30" s="268"/>
      <c r="K30" s="268"/>
      <c r="L30" s="81"/>
      <c r="M30" s="268"/>
      <c r="N30" s="268"/>
      <c r="O30" s="268"/>
      <c r="P30" s="269"/>
      <c r="Q30" s="116"/>
      <c r="R30" s="268"/>
      <c r="S30" s="268"/>
      <c r="T30" s="268"/>
      <c r="U30" s="272"/>
    </row>
    <row r="31" spans="1:21" s="103" customFormat="1" ht="14.1" customHeight="1">
      <c r="A31" s="664"/>
      <c r="B31" s="296" t="s">
        <v>130</v>
      </c>
      <c r="C31" s="98"/>
      <c r="D31" s="98"/>
      <c r="E31" s="98">
        <v>3</v>
      </c>
      <c r="F31" s="117">
        <v>3</v>
      </c>
      <c r="G31" s="81"/>
      <c r="H31" s="268"/>
      <c r="I31" s="268"/>
      <c r="J31" s="268"/>
      <c r="K31" s="268"/>
      <c r="L31" s="81"/>
      <c r="M31" s="268"/>
      <c r="N31" s="268"/>
      <c r="O31" s="268"/>
      <c r="P31" s="269"/>
      <c r="Q31" s="81"/>
      <c r="R31" s="268"/>
      <c r="S31" s="268"/>
      <c r="T31" s="268"/>
      <c r="U31" s="272"/>
    </row>
    <row r="32" spans="1:21" s="107" customFormat="1" ht="14.1" customHeight="1">
      <c r="A32" s="664"/>
      <c r="B32" s="122" t="s">
        <v>9</v>
      </c>
      <c r="C32" s="123">
        <f>SUM(C22:C31)</f>
        <v>12</v>
      </c>
      <c r="D32" s="123">
        <f>SUM(D22:D31)</f>
        <v>13</v>
      </c>
      <c r="E32" s="123">
        <f>SUM(E22:E31)</f>
        <v>12</v>
      </c>
      <c r="F32" s="124">
        <f>SUM(F22:F31)</f>
        <v>13</v>
      </c>
      <c r="G32" s="125" t="s">
        <v>129</v>
      </c>
      <c r="H32" s="123">
        <f>SUM(H22:H31)</f>
        <v>8</v>
      </c>
      <c r="I32" s="123">
        <f>SUM(I22:I31)</f>
        <v>10</v>
      </c>
      <c r="J32" s="123">
        <f>SUM(J22:J31)</f>
        <v>9</v>
      </c>
      <c r="K32" s="124">
        <f>SUM(K22:K31)</f>
        <v>12</v>
      </c>
      <c r="L32" s="125" t="s">
        <v>9</v>
      </c>
      <c r="M32" s="123">
        <f>SUM(M22:M31)</f>
        <v>10</v>
      </c>
      <c r="N32" s="123">
        <f>SUM(N22:N31)</f>
        <v>0</v>
      </c>
      <c r="O32" s="123">
        <f>SUM(O22:O31)</f>
        <v>10</v>
      </c>
      <c r="P32" s="126">
        <f>SUM(P22:P31)</f>
        <v>0</v>
      </c>
      <c r="Q32" s="127" t="s">
        <v>9</v>
      </c>
      <c r="R32" s="123">
        <f>SUM(R22:R31)</f>
        <v>5</v>
      </c>
      <c r="S32" s="123">
        <f>SUM(S22:S31)</f>
        <v>8</v>
      </c>
      <c r="T32" s="123">
        <f>SUM(T22:T31)</f>
        <v>2</v>
      </c>
      <c r="U32" s="128">
        <f>SUM(U22:U31)</f>
        <v>4</v>
      </c>
    </row>
    <row r="33" spans="1:21" s="107" customFormat="1" ht="14.1" customHeight="1" thickBot="1">
      <c r="A33" s="665"/>
      <c r="B33" s="153" t="s">
        <v>10</v>
      </c>
      <c r="C33" s="701">
        <f>C32+E32+H32+J32+M32+O32+R32+T32</f>
        <v>68</v>
      </c>
      <c r="D33" s="702"/>
      <c r="E33" s="702"/>
      <c r="F33" s="702"/>
      <c r="G33" s="702"/>
      <c r="H33" s="702"/>
      <c r="I33" s="702"/>
      <c r="J33" s="702"/>
      <c r="K33" s="702"/>
      <c r="L33" s="702"/>
      <c r="M33" s="702"/>
      <c r="N33" s="702"/>
      <c r="O33" s="702"/>
      <c r="P33" s="702"/>
      <c r="Q33" s="702"/>
      <c r="R33" s="702"/>
      <c r="S33" s="702"/>
      <c r="T33" s="702"/>
      <c r="U33" s="703"/>
    </row>
    <row r="34" spans="1:21" s="239" customFormat="1" ht="14.1" customHeight="1" thickTop="1">
      <c r="A34" s="683" t="s">
        <v>362</v>
      </c>
      <c r="B34" s="289" t="s">
        <v>401</v>
      </c>
      <c r="C34" s="287">
        <v>2</v>
      </c>
      <c r="D34" s="287">
        <v>2</v>
      </c>
      <c r="E34" s="292"/>
      <c r="F34" s="293"/>
      <c r="G34" s="118" t="s">
        <v>380</v>
      </c>
      <c r="H34" s="287">
        <v>2</v>
      </c>
      <c r="I34" s="287">
        <v>2</v>
      </c>
      <c r="J34" s="287"/>
      <c r="K34" s="293"/>
      <c r="L34" s="118"/>
      <c r="M34" s="287"/>
      <c r="N34" s="287"/>
      <c r="O34" s="292"/>
      <c r="P34" s="293"/>
      <c r="Q34" s="118" t="s">
        <v>390</v>
      </c>
      <c r="R34" s="287">
        <v>1</v>
      </c>
      <c r="S34" s="287">
        <v>1</v>
      </c>
      <c r="T34" s="287"/>
      <c r="U34" s="295"/>
    </row>
    <row r="35" spans="1:21" s="239" customFormat="1" ht="14.1" customHeight="1">
      <c r="A35" s="664"/>
      <c r="B35" s="289" t="s">
        <v>402</v>
      </c>
      <c r="C35" s="287">
        <v>2</v>
      </c>
      <c r="D35" s="287">
        <v>2</v>
      </c>
      <c r="E35" s="287"/>
      <c r="F35" s="294"/>
      <c r="G35" s="118" t="s">
        <v>89</v>
      </c>
      <c r="H35" s="287">
        <v>2</v>
      </c>
      <c r="I35" s="287">
        <v>2</v>
      </c>
      <c r="J35" s="287"/>
      <c r="K35" s="294"/>
      <c r="L35" s="118"/>
      <c r="M35" s="287"/>
      <c r="N35" s="287"/>
      <c r="O35" s="287"/>
      <c r="P35" s="294"/>
      <c r="Q35" s="118" t="s">
        <v>391</v>
      </c>
      <c r="R35" s="287">
        <v>2</v>
      </c>
      <c r="S35" s="287">
        <v>2</v>
      </c>
      <c r="T35" s="287"/>
      <c r="U35" s="295"/>
    </row>
    <row r="36" spans="1:21" s="239" customFormat="1" ht="14.1" customHeight="1">
      <c r="A36" s="664"/>
      <c r="B36" s="289" t="s">
        <v>403</v>
      </c>
      <c r="C36" s="287">
        <v>3</v>
      </c>
      <c r="D36" s="287">
        <v>3</v>
      </c>
      <c r="E36" s="287" t="s">
        <v>378</v>
      </c>
      <c r="F36" s="294" t="s">
        <v>378</v>
      </c>
      <c r="G36" s="118" t="s">
        <v>381</v>
      </c>
      <c r="H36" s="288">
        <v>2</v>
      </c>
      <c r="I36" s="288">
        <v>2</v>
      </c>
      <c r="J36" s="287"/>
      <c r="K36" s="294"/>
      <c r="L36" s="118"/>
      <c r="M36" s="287"/>
      <c r="N36" s="287"/>
      <c r="O36" s="287"/>
      <c r="P36" s="294"/>
      <c r="Q36" s="118" t="s">
        <v>392</v>
      </c>
      <c r="R36" s="287">
        <v>2</v>
      </c>
      <c r="S36" s="287">
        <v>2</v>
      </c>
      <c r="T36" s="287"/>
      <c r="U36" s="295"/>
    </row>
    <row r="37" spans="1:21" s="239" customFormat="1" ht="14.1" customHeight="1">
      <c r="A37" s="664"/>
      <c r="B37" s="289" t="s">
        <v>404</v>
      </c>
      <c r="C37" s="287"/>
      <c r="D37" s="287"/>
      <c r="E37" s="287">
        <v>3</v>
      </c>
      <c r="F37" s="294">
        <v>3</v>
      </c>
      <c r="G37" s="118" t="s">
        <v>382</v>
      </c>
      <c r="H37" s="288">
        <v>3</v>
      </c>
      <c r="I37" s="288">
        <v>3</v>
      </c>
      <c r="J37" s="287"/>
      <c r="K37" s="294"/>
      <c r="L37" s="118"/>
      <c r="M37" s="287"/>
      <c r="N37" s="287"/>
      <c r="O37" s="287"/>
      <c r="P37" s="294"/>
      <c r="Q37" s="118" t="s">
        <v>393</v>
      </c>
      <c r="R37" s="287">
        <v>4</v>
      </c>
      <c r="S37" s="287">
        <v>4</v>
      </c>
      <c r="T37" s="287"/>
      <c r="U37" s="295"/>
    </row>
    <row r="38" spans="1:21" s="239" customFormat="1" ht="14.1" customHeight="1">
      <c r="A38" s="664"/>
      <c r="B38" s="133" t="s">
        <v>405</v>
      </c>
      <c r="C38" s="287"/>
      <c r="D38" s="287"/>
      <c r="E38" s="287">
        <v>2</v>
      </c>
      <c r="F38" s="294">
        <v>2</v>
      </c>
      <c r="G38" s="118" t="s">
        <v>383</v>
      </c>
      <c r="H38" s="287">
        <v>3</v>
      </c>
      <c r="I38" s="287">
        <v>3</v>
      </c>
      <c r="J38" s="287"/>
      <c r="K38" s="294"/>
      <c r="L38" s="118"/>
      <c r="M38" s="287"/>
      <c r="N38" s="287"/>
      <c r="O38" s="287"/>
      <c r="P38" s="294"/>
      <c r="Q38" s="291" t="s">
        <v>394</v>
      </c>
      <c r="R38" s="288">
        <v>9</v>
      </c>
      <c r="S38" s="288" t="s">
        <v>379</v>
      </c>
      <c r="T38" s="287"/>
      <c r="U38" s="295"/>
    </row>
    <row r="39" spans="1:21" s="239" customFormat="1" ht="14.1" customHeight="1">
      <c r="A39" s="664"/>
      <c r="B39" s="133" t="s">
        <v>406</v>
      </c>
      <c r="C39" s="287"/>
      <c r="D39" s="287"/>
      <c r="E39" s="287">
        <v>2</v>
      </c>
      <c r="F39" s="294">
        <v>2</v>
      </c>
      <c r="G39" s="195" t="s">
        <v>384</v>
      </c>
      <c r="H39" s="290">
        <v>2</v>
      </c>
      <c r="I39" s="290">
        <v>2</v>
      </c>
      <c r="J39" s="287"/>
      <c r="K39" s="294"/>
      <c r="L39" s="118"/>
      <c r="M39" s="287"/>
      <c r="N39" s="287"/>
      <c r="O39" s="287"/>
      <c r="P39" s="294"/>
      <c r="Q39" s="291" t="s">
        <v>395</v>
      </c>
      <c r="R39" s="288"/>
      <c r="S39" s="288"/>
      <c r="T39" s="287">
        <v>9</v>
      </c>
      <c r="U39" s="295" t="s">
        <v>379</v>
      </c>
    </row>
    <row r="40" spans="1:21" s="239" customFormat="1" ht="14.1" customHeight="1">
      <c r="A40" s="664"/>
      <c r="B40" s="133"/>
      <c r="C40" s="287"/>
      <c r="D40" s="287"/>
      <c r="E40" s="287"/>
      <c r="F40" s="294"/>
      <c r="G40" s="195" t="s">
        <v>385</v>
      </c>
      <c r="H40" s="290">
        <v>2</v>
      </c>
      <c r="I40" s="290">
        <v>2</v>
      </c>
      <c r="J40" s="287"/>
      <c r="K40" s="294"/>
      <c r="L40" s="118"/>
      <c r="M40" s="287"/>
      <c r="N40" s="287"/>
      <c r="O40" s="287"/>
      <c r="P40" s="294"/>
      <c r="Q40" s="118" t="s">
        <v>396</v>
      </c>
      <c r="R40" s="287"/>
      <c r="S40" s="287"/>
      <c r="T40" s="287">
        <v>3</v>
      </c>
      <c r="U40" s="295">
        <v>3</v>
      </c>
    </row>
    <row r="41" spans="1:21" s="239" customFormat="1" ht="14.1" customHeight="1">
      <c r="A41" s="664"/>
      <c r="B41" s="133"/>
      <c r="C41" s="287"/>
      <c r="D41" s="287"/>
      <c r="E41" s="287"/>
      <c r="F41" s="294"/>
      <c r="G41" s="118" t="s">
        <v>386</v>
      </c>
      <c r="H41" s="287"/>
      <c r="I41" s="287"/>
      <c r="J41" s="287">
        <v>2</v>
      </c>
      <c r="K41" s="294">
        <v>2</v>
      </c>
      <c r="L41" s="118"/>
      <c r="M41" s="287"/>
      <c r="N41" s="287"/>
      <c r="O41" s="287"/>
      <c r="P41" s="294"/>
      <c r="Q41" s="118" t="s">
        <v>397</v>
      </c>
      <c r="R41" s="287" t="s">
        <v>378</v>
      </c>
      <c r="S41" s="287" t="s">
        <v>378</v>
      </c>
      <c r="T41" s="287">
        <v>2</v>
      </c>
      <c r="U41" s="295">
        <v>2</v>
      </c>
    </row>
    <row r="42" spans="1:21" s="239" customFormat="1" ht="14.1" customHeight="1">
      <c r="A42" s="664"/>
      <c r="B42" s="133"/>
      <c r="C42" s="287"/>
      <c r="D42" s="287"/>
      <c r="E42" s="287"/>
      <c r="F42" s="294"/>
      <c r="G42" s="118" t="s">
        <v>387</v>
      </c>
      <c r="H42" s="287"/>
      <c r="I42" s="287"/>
      <c r="J42" s="287">
        <v>2</v>
      </c>
      <c r="K42" s="294">
        <v>2</v>
      </c>
      <c r="L42" s="118"/>
      <c r="M42" s="287"/>
      <c r="N42" s="287"/>
      <c r="O42" s="287"/>
      <c r="P42" s="294"/>
      <c r="Q42" s="118" t="s">
        <v>398</v>
      </c>
      <c r="R42" s="287"/>
      <c r="S42" s="287"/>
      <c r="T42" s="287">
        <v>2</v>
      </c>
      <c r="U42" s="295">
        <v>2</v>
      </c>
    </row>
    <row r="43" spans="1:21" s="239" customFormat="1" ht="14.1" customHeight="1">
      <c r="A43" s="664"/>
      <c r="B43" s="133"/>
      <c r="C43" s="287"/>
      <c r="D43" s="287"/>
      <c r="E43" s="287"/>
      <c r="F43" s="294"/>
      <c r="G43" s="118" t="s">
        <v>388</v>
      </c>
      <c r="H43" s="287"/>
      <c r="I43" s="287"/>
      <c r="J43" s="287">
        <v>3</v>
      </c>
      <c r="K43" s="294">
        <v>3</v>
      </c>
      <c r="L43" s="118"/>
      <c r="M43" s="287"/>
      <c r="N43" s="287"/>
      <c r="O43" s="287"/>
      <c r="P43" s="294"/>
      <c r="Q43" s="118" t="s">
        <v>399</v>
      </c>
      <c r="R43" s="287"/>
      <c r="S43" s="287"/>
      <c r="T43" s="287">
        <v>2</v>
      </c>
      <c r="U43" s="295">
        <v>2</v>
      </c>
    </row>
    <row r="44" spans="1:21" s="239" customFormat="1" ht="14.1" customHeight="1">
      <c r="A44" s="664"/>
      <c r="B44" s="133"/>
      <c r="C44" s="287"/>
      <c r="D44" s="287"/>
      <c r="E44" s="287"/>
      <c r="F44" s="294"/>
      <c r="G44" s="118" t="s">
        <v>389</v>
      </c>
      <c r="H44" s="288"/>
      <c r="I44" s="288"/>
      <c r="J44" s="287">
        <v>3</v>
      </c>
      <c r="K44" s="294">
        <v>3</v>
      </c>
      <c r="L44" s="118"/>
      <c r="M44" s="287"/>
      <c r="N44" s="287"/>
      <c r="O44" s="287"/>
      <c r="P44" s="294"/>
      <c r="Q44" s="118" t="s">
        <v>400</v>
      </c>
      <c r="R44" s="287"/>
      <c r="S44" s="287"/>
      <c r="T44" s="287">
        <v>2</v>
      </c>
      <c r="U44" s="295">
        <v>2</v>
      </c>
    </row>
    <row r="45" spans="1:21" s="164" customFormat="1" ht="14.1" customHeight="1">
      <c r="A45" s="664"/>
      <c r="B45" s="262" t="s">
        <v>9</v>
      </c>
      <c r="C45" s="253">
        <f>SUM(C34:C44)</f>
        <v>7</v>
      </c>
      <c r="D45" s="253">
        <f>SUM(D34:D44)</f>
        <v>7</v>
      </c>
      <c r="E45" s="253">
        <f>SUM(E34:E44)</f>
        <v>7</v>
      </c>
      <c r="F45" s="266">
        <f>SUM(F34:F44)</f>
        <v>7</v>
      </c>
      <c r="G45" s="262" t="s">
        <v>9</v>
      </c>
      <c r="H45" s="253">
        <f>SUM(H34:H44)</f>
        <v>16</v>
      </c>
      <c r="I45" s="253">
        <f>SUM(I34:I44)</f>
        <v>16</v>
      </c>
      <c r="J45" s="253">
        <f>SUM(J34:J44)</f>
        <v>10</v>
      </c>
      <c r="K45" s="266">
        <f>SUM(K34:K44)</f>
        <v>10</v>
      </c>
      <c r="L45" s="262" t="s">
        <v>9</v>
      </c>
      <c r="M45" s="253">
        <f>SUM(M34:M44)</f>
        <v>0</v>
      </c>
      <c r="N45" s="253">
        <f>SUM(N34:N44)</f>
        <v>0</v>
      </c>
      <c r="O45" s="253">
        <f>SUM(O34:O44)</f>
        <v>0</v>
      </c>
      <c r="P45" s="266">
        <f>SUM(P34:P44)</f>
        <v>0</v>
      </c>
      <c r="Q45" s="262" t="s">
        <v>9</v>
      </c>
      <c r="R45" s="253">
        <f>SUM(R34:R44)</f>
        <v>18</v>
      </c>
      <c r="S45" s="253">
        <f>SUM(S34:S44)</f>
        <v>9</v>
      </c>
      <c r="T45" s="253">
        <f>SUM(T34:T44)</f>
        <v>20</v>
      </c>
      <c r="U45" s="267">
        <f>SUM(U34:U44)</f>
        <v>11</v>
      </c>
    </row>
    <row r="46" spans="1:21" s="164" customFormat="1" ht="14.1" customHeight="1" thickBot="1">
      <c r="A46" s="706"/>
      <c r="B46" s="265" t="s">
        <v>10</v>
      </c>
      <c r="C46" s="728">
        <f>C45+E45+H45+J45+M45+O45+R45+T45</f>
        <v>78</v>
      </c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30"/>
    </row>
    <row r="47" spans="1:21" s="278" customFormat="1" ht="15">
      <c r="A47" s="705" t="s">
        <v>407</v>
      </c>
      <c r="B47" s="705"/>
      <c r="C47" s="705"/>
      <c r="D47" s="705"/>
      <c r="E47" s="705"/>
      <c r="F47" s="705"/>
      <c r="G47" s="705"/>
      <c r="H47" s="705"/>
      <c r="I47" s="705"/>
      <c r="J47" s="705"/>
      <c r="K47" s="106"/>
      <c r="L47" s="298" t="s">
        <v>107</v>
      </c>
      <c r="M47" s="299"/>
      <c r="N47" s="299"/>
      <c r="O47" s="299"/>
      <c r="P47" s="300"/>
      <c r="Q47" s="298" t="s">
        <v>102</v>
      </c>
      <c r="R47" s="300"/>
      <c r="S47" s="300"/>
      <c r="T47" s="300"/>
      <c r="U47" s="301"/>
    </row>
    <row r="48" spans="1:21" s="121" customFormat="1" ht="14.25">
      <c r="A48" s="704" t="s">
        <v>408</v>
      </c>
      <c r="B48" s="704"/>
      <c r="C48" s="704"/>
      <c r="D48" s="704"/>
      <c r="E48" s="704"/>
      <c r="F48" s="704"/>
      <c r="G48" s="704"/>
      <c r="H48" s="704"/>
      <c r="I48" s="704"/>
      <c r="J48" s="704"/>
      <c r="K48" s="108"/>
      <c r="L48" s="298" t="s">
        <v>108</v>
      </c>
      <c r="M48" s="299"/>
      <c r="N48" s="299"/>
      <c r="O48" s="299"/>
      <c r="P48" s="300"/>
      <c r="Q48" s="298" t="s">
        <v>103</v>
      </c>
      <c r="R48" s="300"/>
      <c r="S48" s="300"/>
      <c r="T48" s="300"/>
      <c r="U48" s="301"/>
    </row>
    <row r="49" spans="1:21" s="121" customFormat="1" ht="14.25">
      <c r="A49" s="693" t="s">
        <v>409</v>
      </c>
      <c r="B49" s="693"/>
      <c r="C49" s="693"/>
      <c r="D49" s="693"/>
      <c r="E49" s="693"/>
      <c r="F49" s="693"/>
      <c r="G49" s="693"/>
      <c r="H49" s="693"/>
      <c r="I49" s="693"/>
      <c r="J49" s="693"/>
      <c r="K49" s="693"/>
      <c r="L49" s="298" t="s">
        <v>109</v>
      </c>
      <c r="M49" s="299"/>
      <c r="N49" s="299"/>
      <c r="O49" s="299"/>
      <c r="P49" s="300"/>
      <c r="Q49" s="298" t="s">
        <v>104</v>
      </c>
      <c r="R49" s="300"/>
      <c r="S49" s="300"/>
      <c r="T49" s="300"/>
      <c r="U49" s="301"/>
    </row>
    <row r="50" spans="1:21" s="278" customFormat="1" ht="15">
      <c r="A50" s="693" t="s">
        <v>410</v>
      </c>
      <c r="B50" s="693"/>
      <c r="C50" s="693"/>
      <c r="D50" s="693"/>
      <c r="E50" s="693"/>
      <c r="F50" s="693"/>
      <c r="G50" s="693"/>
      <c r="H50" s="693"/>
      <c r="I50" s="693"/>
      <c r="J50" s="693"/>
      <c r="K50" s="693"/>
      <c r="L50" s="693" t="s">
        <v>110</v>
      </c>
      <c r="M50" s="693"/>
      <c r="N50" s="693"/>
      <c r="O50" s="693"/>
      <c r="P50" s="693"/>
      <c r="Q50" s="298"/>
      <c r="R50" s="300" t="s">
        <v>52</v>
      </c>
      <c r="S50" s="300" t="s">
        <v>52</v>
      </c>
      <c r="T50" s="300"/>
      <c r="U50" s="302"/>
    </row>
    <row r="51" spans="1:21" s="278" customFormat="1" ht="15" customHeight="1">
      <c r="A51" s="693" t="s">
        <v>411</v>
      </c>
      <c r="B51" s="693"/>
      <c r="C51" s="693"/>
      <c r="D51" s="693"/>
      <c r="E51" s="693"/>
      <c r="F51" s="693"/>
      <c r="G51" s="693"/>
      <c r="H51" s="693"/>
      <c r="I51" s="693"/>
      <c r="J51" s="693"/>
      <c r="K51" s="693"/>
      <c r="L51" s="727" t="s">
        <v>412</v>
      </c>
      <c r="M51" s="727"/>
      <c r="N51" s="727"/>
      <c r="O51" s="727"/>
      <c r="P51" s="727"/>
      <c r="Q51" s="727"/>
      <c r="R51" s="727"/>
      <c r="S51" s="727"/>
      <c r="T51" s="727"/>
      <c r="U51" s="727"/>
    </row>
    <row r="52" spans="1:21" s="277" customFormat="1" ht="9.75" customHeight="1">
      <c r="A52" s="666" t="s">
        <v>679</v>
      </c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727"/>
      <c r="M52" s="727"/>
      <c r="N52" s="727"/>
      <c r="O52" s="727"/>
      <c r="P52" s="727"/>
      <c r="Q52" s="727"/>
      <c r="R52" s="727"/>
      <c r="S52" s="727"/>
      <c r="T52" s="727"/>
      <c r="U52" s="727"/>
    </row>
    <row r="53" spans="1:21" ht="27" customHeight="1">
      <c r="A53" s="666"/>
      <c r="B53" s="666"/>
      <c r="C53" s="666"/>
      <c r="D53" s="666"/>
      <c r="E53" s="666"/>
      <c r="F53" s="666"/>
      <c r="G53" s="666"/>
      <c r="H53" s="666"/>
      <c r="I53" s="666"/>
      <c r="J53" s="666"/>
      <c r="K53" s="666"/>
      <c r="L53" s="731" t="s">
        <v>715</v>
      </c>
      <c r="M53" s="731"/>
      <c r="N53" s="731"/>
      <c r="O53" s="731"/>
      <c r="P53" s="731"/>
      <c r="Q53" s="731"/>
      <c r="R53" s="731"/>
      <c r="S53" s="731"/>
      <c r="T53" s="731"/>
      <c r="U53" s="731"/>
    </row>
  </sheetData>
  <mergeCells count="42">
    <mergeCell ref="A6:A11"/>
    <mergeCell ref="L51:U52"/>
    <mergeCell ref="A51:K51"/>
    <mergeCell ref="L50:P50"/>
    <mergeCell ref="A48:J48"/>
    <mergeCell ref="C46:U46"/>
    <mergeCell ref="A34:A46"/>
    <mergeCell ref="A50:K50"/>
    <mergeCell ref="A52:K53"/>
    <mergeCell ref="L53:U53"/>
    <mergeCell ref="A1:U1"/>
    <mergeCell ref="A3:A5"/>
    <mergeCell ref="B3:B5"/>
    <mergeCell ref="C3:F3"/>
    <mergeCell ref="R4:S4"/>
    <mergeCell ref="H3:K3"/>
    <mergeCell ref="C4:D4"/>
    <mergeCell ref="E4:F4"/>
    <mergeCell ref="M3:P3"/>
    <mergeCell ref="Q3:Q5"/>
    <mergeCell ref="R3:U3"/>
    <mergeCell ref="G3:G5"/>
    <mergeCell ref="J4:K4"/>
    <mergeCell ref="A2:U2"/>
    <mergeCell ref="T4:U4"/>
    <mergeCell ref="L3:L5"/>
    <mergeCell ref="M4:N4"/>
    <mergeCell ref="O4:P4"/>
    <mergeCell ref="H4:I4"/>
    <mergeCell ref="A47:J47"/>
    <mergeCell ref="A49:K49"/>
    <mergeCell ref="A22:A33"/>
    <mergeCell ref="C33:U33"/>
    <mergeCell ref="C21:U21"/>
    <mergeCell ref="A19:A21"/>
    <mergeCell ref="C18:U18"/>
    <mergeCell ref="B17:U17"/>
    <mergeCell ref="A17:A18"/>
    <mergeCell ref="C16:U16"/>
    <mergeCell ref="A12:A16"/>
    <mergeCell ref="B11:U11"/>
    <mergeCell ref="C10:U10"/>
  </mergeCells>
  <phoneticPr fontId="19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topLeftCell="A36" zoomScaleNormal="100" workbookViewId="0">
      <selection sqref="A1:U69"/>
    </sheetView>
  </sheetViews>
  <sheetFormatPr defaultRowHeight="16.5"/>
  <cols>
    <col min="1" max="1" width="4" style="7" customWidth="1"/>
    <col min="2" max="2" width="12.625" style="30" customWidth="1"/>
    <col min="3" max="6" width="2.875" style="19" customWidth="1"/>
    <col min="7" max="7" width="12.625" style="30" customWidth="1"/>
    <col min="8" max="11" width="2.875" style="19" customWidth="1"/>
    <col min="12" max="12" width="12.625" style="30" customWidth="1"/>
    <col min="13" max="16" width="2.875" style="19" customWidth="1"/>
    <col min="17" max="17" width="12.625" style="30" customWidth="1"/>
    <col min="18" max="21" width="2.875" style="19" customWidth="1"/>
  </cols>
  <sheetData>
    <row r="1" spans="1:21" ht="25.5">
      <c r="A1" s="745" t="s">
        <v>416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</row>
    <row r="2" spans="1:21" s="131" customFormat="1" ht="24.95" customHeight="1" thickBot="1">
      <c r="A2" s="694" t="s">
        <v>684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 s="163" customFormat="1">
      <c r="A3" s="746" t="s">
        <v>55</v>
      </c>
      <c r="B3" s="667" t="s">
        <v>0</v>
      </c>
      <c r="C3" s="712" t="s">
        <v>1</v>
      </c>
      <c r="D3" s="712"/>
      <c r="E3" s="712"/>
      <c r="F3" s="713"/>
      <c r="G3" s="667" t="s">
        <v>0</v>
      </c>
      <c r="H3" s="712" t="s">
        <v>2</v>
      </c>
      <c r="I3" s="712"/>
      <c r="J3" s="712"/>
      <c r="K3" s="713"/>
      <c r="L3" s="667" t="s">
        <v>0</v>
      </c>
      <c r="M3" s="712" t="s">
        <v>3</v>
      </c>
      <c r="N3" s="712"/>
      <c r="O3" s="712"/>
      <c r="P3" s="713"/>
      <c r="Q3" s="667" t="s">
        <v>0</v>
      </c>
      <c r="R3" s="712" t="s">
        <v>4</v>
      </c>
      <c r="S3" s="712"/>
      <c r="T3" s="712"/>
      <c r="U3" s="722"/>
    </row>
    <row r="4" spans="1:21" s="163" customFormat="1">
      <c r="A4" s="747"/>
      <c r="B4" s="668"/>
      <c r="C4" s="710" t="s">
        <v>5</v>
      </c>
      <c r="D4" s="710"/>
      <c r="E4" s="710" t="s">
        <v>6</v>
      </c>
      <c r="F4" s="714"/>
      <c r="G4" s="668"/>
      <c r="H4" s="710" t="s">
        <v>5</v>
      </c>
      <c r="I4" s="710"/>
      <c r="J4" s="710" t="s">
        <v>6</v>
      </c>
      <c r="K4" s="714"/>
      <c r="L4" s="668"/>
      <c r="M4" s="710" t="s">
        <v>5</v>
      </c>
      <c r="N4" s="710"/>
      <c r="O4" s="710" t="s">
        <v>6</v>
      </c>
      <c r="P4" s="714"/>
      <c r="Q4" s="668"/>
      <c r="R4" s="710" t="s">
        <v>5</v>
      </c>
      <c r="S4" s="710"/>
      <c r="T4" s="710" t="s">
        <v>6</v>
      </c>
      <c r="U4" s="711"/>
    </row>
    <row r="5" spans="1:21" s="163" customFormat="1" ht="17.25" thickBot="1">
      <c r="A5" s="748"/>
      <c r="B5" s="669"/>
      <c r="C5" s="2" t="s">
        <v>7</v>
      </c>
      <c r="D5" s="2" t="s">
        <v>8</v>
      </c>
      <c r="E5" s="2" t="s">
        <v>7</v>
      </c>
      <c r="F5" s="66" t="s">
        <v>8</v>
      </c>
      <c r="G5" s="669"/>
      <c r="H5" s="2" t="s">
        <v>7</v>
      </c>
      <c r="I5" s="2" t="s">
        <v>8</v>
      </c>
      <c r="J5" s="2" t="s">
        <v>7</v>
      </c>
      <c r="K5" s="66" t="s">
        <v>8</v>
      </c>
      <c r="L5" s="669"/>
      <c r="M5" s="2" t="s">
        <v>7</v>
      </c>
      <c r="N5" s="2" t="s">
        <v>8</v>
      </c>
      <c r="O5" s="2" t="s">
        <v>7</v>
      </c>
      <c r="P5" s="66" t="s">
        <v>8</v>
      </c>
      <c r="Q5" s="669"/>
      <c r="R5" s="2" t="s">
        <v>7</v>
      </c>
      <c r="S5" s="2" t="s">
        <v>8</v>
      </c>
      <c r="T5" s="2" t="s">
        <v>7</v>
      </c>
      <c r="U5" s="3" t="s">
        <v>8</v>
      </c>
    </row>
    <row r="6" spans="1:21" s="14" customFormat="1" ht="14.1" customHeight="1">
      <c r="A6" s="749" t="s">
        <v>56</v>
      </c>
      <c r="B6" s="90" t="s">
        <v>59</v>
      </c>
      <c r="C6" s="63">
        <v>2</v>
      </c>
      <c r="D6" s="61">
        <v>2</v>
      </c>
      <c r="E6" s="61"/>
      <c r="F6" s="68"/>
      <c r="G6" s="90" t="s">
        <v>61</v>
      </c>
      <c r="H6" s="61">
        <v>2</v>
      </c>
      <c r="I6" s="61">
        <v>2</v>
      </c>
      <c r="J6" s="61"/>
      <c r="K6" s="68"/>
      <c r="L6" s="90"/>
      <c r="M6" s="61"/>
      <c r="N6" s="61"/>
      <c r="O6" s="61"/>
      <c r="P6" s="68"/>
      <c r="Q6" s="90"/>
      <c r="R6" s="61"/>
      <c r="S6" s="61"/>
      <c r="T6" s="61"/>
      <c r="U6" s="62"/>
    </row>
    <row r="7" spans="1:21" s="8" customFormat="1" ht="14.1" customHeight="1">
      <c r="A7" s="737"/>
      <c r="B7" s="82" t="s">
        <v>413</v>
      </c>
      <c r="C7" s="6">
        <v>2</v>
      </c>
      <c r="D7" s="557">
        <v>2</v>
      </c>
      <c r="E7" s="557">
        <v>2</v>
      </c>
      <c r="F7" s="559">
        <v>2</v>
      </c>
      <c r="G7" s="82" t="s">
        <v>414</v>
      </c>
      <c r="H7" s="557">
        <v>2</v>
      </c>
      <c r="I7" s="557">
        <v>2</v>
      </c>
      <c r="J7" s="557"/>
      <c r="K7" s="559"/>
      <c r="L7" s="82"/>
      <c r="M7" s="557"/>
      <c r="N7" s="557"/>
      <c r="O7" s="557"/>
      <c r="P7" s="559"/>
      <c r="Q7" s="82"/>
      <c r="R7" s="557"/>
      <c r="S7" s="557"/>
      <c r="T7" s="557"/>
      <c r="U7" s="558"/>
    </row>
    <row r="8" spans="1:21" s="8" customFormat="1" ht="14.1" customHeight="1">
      <c r="A8" s="737"/>
      <c r="B8" s="82" t="s">
        <v>60</v>
      </c>
      <c r="C8" s="6">
        <v>2</v>
      </c>
      <c r="D8" s="557">
        <v>2</v>
      </c>
      <c r="E8" s="557">
        <v>2</v>
      </c>
      <c r="F8" s="559">
        <v>2</v>
      </c>
      <c r="G8" s="82"/>
      <c r="H8" s="557"/>
      <c r="I8" s="557"/>
      <c r="J8" s="557"/>
      <c r="K8" s="559"/>
      <c r="L8" s="82"/>
      <c r="M8" s="557"/>
      <c r="N8" s="557"/>
      <c r="O8" s="557"/>
      <c r="P8" s="559"/>
      <c r="Q8" s="82"/>
      <c r="R8" s="557"/>
      <c r="S8" s="557"/>
      <c r="T8" s="557"/>
      <c r="U8" s="558"/>
    </row>
    <row r="9" spans="1:21" s="164" customFormat="1" ht="14.1" customHeight="1">
      <c r="A9" s="737"/>
      <c r="B9" s="375" t="s">
        <v>9</v>
      </c>
      <c r="C9" s="245">
        <f>SUM(C6:C8)</f>
        <v>6</v>
      </c>
      <c r="D9" s="196">
        <f>SUM(D6:D8)</f>
        <v>6</v>
      </c>
      <c r="E9" s="196">
        <f>SUM(E6:E8)</f>
        <v>4</v>
      </c>
      <c r="F9" s="246">
        <f>SUM(F6:F8)</f>
        <v>4</v>
      </c>
      <c r="G9" s="375" t="s">
        <v>9</v>
      </c>
      <c r="H9" s="196">
        <f>SUM(H6:H8)</f>
        <v>4</v>
      </c>
      <c r="I9" s="196">
        <f>SUM(I6:I8)</f>
        <v>4</v>
      </c>
      <c r="J9" s="196">
        <f>SUM(J6:J8)</f>
        <v>0</v>
      </c>
      <c r="K9" s="246">
        <f>SUM(K6:K8)</f>
        <v>0</v>
      </c>
      <c r="L9" s="375" t="s">
        <v>9</v>
      </c>
      <c r="M9" s="196">
        <f>SUM(M6:M8)</f>
        <v>0</v>
      </c>
      <c r="N9" s="196">
        <f>SUM(N6:N8)</f>
        <v>0</v>
      </c>
      <c r="O9" s="196">
        <f>SUM(O6:O8)</f>
        <v>0</v>
      </c>
      <c r="P9" s="246">
        <f>SUM(P6:P8)</f>
        <v>0</v>
      </c>
      <c r="Q9" s="375" t="s">
        <v>9</v>
      </c>
      <c r="R9" s="196">
        <f>SUM(R6:R8)</f>
        <v>0</v>
      </c>
      <c r="S9" s="196">
        <f>SUM(S6:S8)</f>
        <v>0</v>
      </c>
      <c r="T9" s="196">
        <f>SUM(T6:T8)</f>
        <v>0</v>
      </c>
      <c r="U9" s="251">
        <f>SUM(U6:U8)</f>
        <v>0</v>
      </c>
    </row>
    <row r="10" spans="1:21" s="164" customFormat="1" ht="14.1" customHeight="1">
      <c r="A10" s="737"/>
      <c r="B10" s="564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64" customFormat="1" ht="50.1" customHeight="1" thickBot="1">
      <c r="A11" s="738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4.1" customHeight="1" thickTop="1">
      <c r="A12" s="736" t="s">
        <v>57</v>
      </c>
      <c r="B12" s="89" t="s">
        <v>25</v>
      </c>
      <c r="C12" s="16">
        <v>0</v>
      </c>
      <c r="D12" s="16">
        <v>1</v>
      </c>
      <c r="E12" s="16">
        <v>0</v>
      </c>
      <c r="F12" s="93">
        <v>1</v>
      </c>
      <c r="G12" s="89" t="s">
        <v>62</v>
      </c>
      <c r="H12" s="16">
        <v>1</v>
      </c>
      <c r="I12" s="16">
        <v>1</v>
      </c>
      <c r="J12" s="16">
        <v>1</v>
      </c>
      <c r="K12" s="93">
        <v>1</v>
      </c>
      <c r="L12" s="89"/>
      <c r="M12" s="16"/>
      <c r="N12" s="16"/>
      <c r="O12" s="16"/>
      <c r="P12" s="93"/>
      <c r="Q12" s="89"/>
      <c r="R12" s="16"/>
      <c r="S12" s="16"/>
      <c r="T12" s="16"/>
      <c r="U12" s="17"/>
    </row>
    <row r="13" spans="1:21" s="8" customFormat="1" ht="14.1" customHeight="1">
      <c r="A13" s="737"/>
      <c r="B13" s="82" t="s">
        <v>415</v>
      </c>
      <c r="C13" s="6"/>
      <c r="D13" s="557"/>
      <c r="E13" s="557">
        <v>2</v>
      </c>
      <c r="F13" s="559">
        <v>2</v>
      </c>
      <c r="G13" s="86" t="s">
        <v>11</v>
      </c>
      <c r="H13" s="557"/>
      <c r="I13" s="557"/>
      <c r="J13" s="557">
        <v>2</v>
      </c>
      <c r="K13" s="559">
        <v>2</v>
      </c>
      <c r="L13" s="82"/>
      <c r="M13" s="557"/>
      <c r="N13" s="557"/>
      <c r="O13" s="557"/>
      <c r="P13" s="559"/>
      <c r="Q13" s="82"/>
      <c r="R13" s="557"/>
      <c r="S13" s="557"/>
      <c r="T13" s="557"/>
      <c r="U13" s="558"/>
    </row>
    <row r="14" spans="1:21" s="8" customFormat="1" ht="14.1" customHeight="1">
      <c r="A14" s="737"/>
      <c r="B14" s="82"/>
      <c r="C14" s="557"/>
      <c r="D14" s="557"/>
      <c r="E14" s="557"/>
      <c r="F14" s="559"/>
      <c r="G14" s="86" t="s">
        <v>67</v>
      </c>
      <c r="H14" s="557">
        <v>2</v>
      </c>
      <c r="I14" s="557">
        <v>2</v>
      </c>
      <c r="J14" s="557"/>
      <c r="K14" s="559"/>
      <c r="L14" s="82"/>
      <c r="M14" s="557"/>
      <c r="N14" s="557"/>
      <c r="O14" s="557"/>
      <c r="P14" s="559"/>
      <c r="Q14" s="82"/>
      <c r="R14" s="557"/>
      <c r="S14" s="557"/>
      <c r="T14" s="557"/>
      <c r="U14" s="558"/>
    </row>
    <row r="15" spans="1:21" s="164" customFormat="1" ht="14.1" customHeight="1">
      <c r="A15" s="737"/>
      <c r="B15" s="375" t="s">
        <v>9</v>
      </c>
      <c r="C15" s="196">
        <f>SUM(C12:C13)</f>
        <v>0</v>
      </c>
      <c r="D15" s="196">
        <f>SUM(D12:D13)</f>
        <v>1</v>
      </c>
      <c r="E15" s="196">
        <f>SUM(E12:E13)</f>
        <v>2</v>
      </c>
      <c r="F15" s="246">
        <f>SUM(F12:F13)</f>
        <v>3</v>
      </c>
      <c r="G15" s="375" t="s">
        <v>9</v>
      </c>
      <c r="H15" s="196">
        <f>SUM(H12:H14)</f>
        <v>3</v>
      </c>
      <c r="I15" s="196">
        <f>SUM(I12:I14)</f>
        <v>3</v>
      </c>
      <c r="J15" s="196">
        <f>SUM(J12:J14)</f>
        <v>3</v>
      </c>
      <c r="K15" s="246">
        <f>SUM(K12:K14)</f>
        <v>3</v>
      </c>
      <c r="L15" s="375" t="s">
        <v>9</v>
      </c>
      <c r="M15" s="196">
        <f>SUM(M12:M14)</f>
        <v>0</v>
      </c>
      <c r="N15" s="196">
        <f>SUM(N12:N14)</f>
        <v>0</v>
      </c>
      <c r="O15" s="196">
        <f>SUM(O12:O14)</f>
        <v>0</v>
      </c>
      <c r="P15" s="246">
        <f>SUM(P12:P14)</f>
        <v>0</v>
      </c>
      <c r="Q15" s="375" t="s">
        <v>9</v>
      </c>
      <c r="R15" s="196">
        <f>SUM(R12:R14)</f>
        <v>0</v>
      </c>
      <c r="S15" s="196">
        <f>SUM(S12:S14)</f>
        <v>0</v>
      </c>
      <c r="T15" s="196">
        <f>SUM(T12:T14)</f>
        <v>0</v>
      </c>
      <c r="U15" s="251">
        <f>SUM(U12:U14)</f>
        <v>0</v>
      </c>
    </row>
    <row r="16" spans="1:21" s="164" customFormat="1" ht="14.1" customHeight="1" thickBot="1">
      <c r="A16" s="738"/>
      <c r="B16" s="326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1" customFormat="1" ht="84.95" customHeight="1" thickTop="1">
      <c r="A17" s="736" t="s">
        <v>58</v>
      </c>
      <c r="B17" s="754" t="s">
        <v>556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65" customFormat="1" ht="15" customHeight="1" thickBot="1">
      <c r="A18" s="738"/>
      <c r="B18" s="326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4.1" customHeight="1" thickTop="1">
      <c r="A19" s="751" t="s">
        <v>124</v>
      </c>
      <c r="B19" s="100" t="s">
        <v>364</v>
      </c>
      <c r="C19" s="532">
        <v>2</v>
      </c>
      <c r="D19" s="16">
        <v>2</v>
      </c>
      <c r="E19" s="16"/>
      <c r="F19" s="93"/>
      <c r="G19" s="100" t="s">
        <v>365</v>
      </c>
      <c r="H19" s="16">
        <v>2</v>
      </c>
      <c r="I19" s="16">
        <v>2</v>
      </c>
      <c r="J19" s="16"/>
      <c r="K19" s="93"/>
      <c r="L19" s="158"/>
      <c r="M19" s="141"/>
      <c r="N19" s="141"/>
      <c r="O19" s="141"/>
      <c r="P19" s="146"/>
      <c r="Q19" s="158"/>
      <c r="R19" s="141"/>
      <c r="S19" s="141"/>
      <c r="T19" s="141"/>
      <c r="U19" s="143"/>
    </row>
    <row r="20" spans="1:21" s="132" customFormat="1" ht="14.1" customHeight="1">
      <c r="A20" s="752"/>
      <c r="B20" s="33" t="s">
        <v>363</v>
      </c>
      <c r="C20" s="557"/>
      <c r="D20" s="557"/>
      <c r="E20" s="557">
        <v>2</v>
      </c>
      <c r="F20" s="559">
        <v>2</v>
      </c>
      <c r="G20" s="560" t="s">
        <v>366</v>
      </c>
      <c r="H20" s="557"/>
      <c r="I20" s="557"/>
      <c r="J20" s="557">
        <v>2</v>
      </c>
      <c r="K20" s="559">
        <v>2</v>
      </c>
      <c r="L20" s="118"/>
      <c r="M20" s="111"/>
      <c r="N20" s="111"/>
      <c r="O20" s="111"/>
      <c r="P20" s="120"/>
      <c r="Q20" s="118"/>
      <c r="R20" s="111"/>
      <c r="S20" s="111"/>
      <c r="T20" s="111"/>
      <c r="U20" s="115"/>
    </row>
    <row r="21" spans="1:21" s="155" customFormat="1" ht="14.1" customHeight="1" thickBot="1">
      <c r="A21" s="753"/>
      <c r="B21" s="533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" customFormat="1" ht="14.1" customHeight="1" thickTop="1">
      <c r="A22" s="737" t="s">
        <v>144</v>
      </c>
      <c r="B22" s="560" t="s">
        <v>318</v>
      </c>
      <c r="C22" s="557">
        <v>2</v>
      </c>
      <c r="D22" s="557">
        <v>2</v>
      </c>
      <c r="E22" s="16"/>
      <c r="F22" s="93"/>
      <c r="G22" s="33" t="s">
        <v>335</v>
      </c>
      <c r="H22" s="554">
        <v>2</v>
      </c>
      <c r="I22" s="554">
        <v>2</v>
      </c>
      <c r="J22" s="317"/>
      <c r="K22" s="318"/>
      <c r="L22" s="560" t="s">
        <v>158</v>
      </c>
      <c r="M22" s="160">
        <v>1</v>
      </c>
      <c r="N22" s="160">
        <v>1</v>
      </c>
      <c r="O22" s="317"/>
      <c r="P22" s="318"/>
      <c r="Q22" s="33" t="s">
        <v>185</v>
      </c>
      <c r="R22" s="554">
        <v>10</v>
      </c>
      <c r="S22" s="554" t="s">
        <v>685</v>
      </c>
      <c r="T22" s="554">
        <v>10</v>
      </c>
      <c r="U22" s="556" t="s">
        <v>686</v>
      </c>
    </row>
    <row r="23" spans="1:21" s="1" customFormat="1" ht="14.1" customHeight="1">
      <c r="A23" s="737"/>
      <c r="B23" s="33" t="s">
        <v>319</v>
      </c>
      <c r="C23" s="557">
        <v>2</v>
      </c>
      <c r="D23" s="557">
        <v>2</v>
      </c>
      <c r="E23" s="557"/>
      <c r="F23" s="559"/>
      <c r="G23" s="33" t="s">
        <v>336</v>
      </c>
      <c r="H23" s="554">
        <v>2</v>
      </c>
      <c r="I23" s="554">
        <v>2</v>
      </c>
      <c r="J23" s="554"/>
      <c r="K23" s="555"/>
      <c r="L23" s="560" t="s">
        <v>138</v>
      </c>
      <c r="M23" s="160">
        <v>2</v>
      </c>
      <c r="N23" s="160">
        <v>2</v>
      </c>
      <c r="O23" s="554" t="s">
        <v>316</v>
      </c>
      <c r="P23" s="555" t="s">
        <v>316</v>
      </c>
      <c r="Q23" s="560"/>
      <c r="R23" s="160"/>
      <c r="S23" s="160"/>
      <c r="T23" s="160"/>
      <c r="U23" s="166"/>
    </row>
    <row r="24" spans="1:21" s="1" customFormat="1" ht="14.1" customHeight="1">
      <c r="A24" s="737"/>
      <c r="B24" s="33" t="s">
        <v>320</v>
      </c>
      <c r="C24" s="557">
        <v>2</v>
      </c>
      <c r="D24" s="557">
        <v>2</v>
      </c>
      <c r="E24" s="557"/>
      <c r="F24" s="559"/>
      <c r="G24" s="33" t="s">
        <v>337</v>
      </c>
      <c r="H24" s="162">
        <v>2</v>
      </c>
      <c r="I24" s="162">
        <v>2</v>
      </c>
      <c r="J24" s="554"/>
      <c r="K24" s="555"/>
      <c r="L24" s="560" t="s">
        <v>417</v>
      </c>
      <c r="M24" s="160">
        <v>1</v>
      </c>
      <c r="N24" s="160">
        <v>1</v>
      </c>
      <c r="O24" s="160"/>
      <c r="P24" s="320"/>
      <c r="Q24" s="560"/>
      <c r="R24" s="160"/>
      <c r="S24" s="160"/>
      <c r="T24" s="160"/>
      <c r="U24" s="166"/>
    </row>
    <row r="25" spans="1:21" s="1" customFormat="1" ht="14.1" customHeight="1">
      <c r="A25" s="737"/>
      <c r="B25" s="33" t="s">
        <v>321</v>
      </c>
      <c r="C25" s="557">
        <v>2</v>
      </c>
      <c r="D25" s="557">
        <v>2</v>
      </c>
      <c r="E25" s="557"/>
      <c r="F25" s="559"/>
      <c r="G25" s="310" t="s">
        <v>338</v>
      </c>
      <c r="H25" s="162">
        <v>2</v>
      </c>
      <c r="I25" s="162">
        <v>2</v>
      </c>
      <c r="J25" s="162"/>
      <c r="K25" s="319"/>
      <c r="L25" s="560" t="s">
        <v>347</v>
      </c>
      <c r="M25" s="160"/>
      <c r="N25" s="160"/>
      <c r="O25" s="160">
        <v>1</v>
      </c>
      <c r="P25" s="320">
        <v>1</v>
      </c>
      <c r="Q25" s="560"/>
      <c r="R25" s="160"/>
      <c r="S25" s="160"/>
      <c r="T25" s="160"/>
      <c r="U25" s="166"/>
    </row>
    <row r="26" spans="1:21" s="1" customFormat="1" ht="14.1" customHeight="1">
      <c r="A26" s="737"/>
      <c r="B26" s="33" t="s">
        <v>322</v>
      </c>
      <c r="C26" s="557">
        <v>2</v>
      </c>
      <c r="D26" s="557">
        <v>2</v>
      </c>
      <c r="E26" s="557"/>
      <c r="F26" s="559"/>
      <c r="G26" s="33" t="s">
        <v>339</v>
      </c>
      <c r="H26" s="162">
        <v>2</v>
      </c>
      <c r="I26" s="162">
        <v>2</v>
      </c>
      <c r="J26" s="554"/>
      <c r="K26" s="555"/>
      <c r="L26" s="560" t="s">
        <v>139</v>
      </c>
      <c r="M26" s="160"/>
      <c r="N26" s="160"/>
      <c r="O26" s="160">
        <v>1</v>
      </c>
      <c r="P26" s="320">
        <v>1</v>
      </c>
      <c r="Q26" s="33"/>
      <c r="R26" s="554"/>
      <c r="S26" s="554"/>
      <c r="T26" s="554"/>
      <c r="U26" s="556"/>
    </row>
    <row r="27" spans="1:21" s="1" customFormat="1" ht="14.1" customHeight="1">
      <c r="A27" s="737"/>
      <c r="B27" s="33" t="s">
        <v>323</v>
      </c>
      <c r="C27" s="557" t="s">
        <v>316</v>
      </c>
      <c r="D27" s="557" t="s">
        <v>316</v>
      </c>
      <c r="E27" s="557">
        <v>2</v>
      </c>
      <c r="F27" s="559">
        <v>2</v>
      </c>
      <c r="G27" s="33" t="s">
        <v>340</v>
      </c>
      <c r="H27" s="162"/>
      <c r="I27" s="162"/>
      <c r="J27" s="554">
        <v>2</v>
      </c>
      <c r="K27" s="555">
        <v>2</v>
      </c>
      <c r="L27" s="560"/>
      <c r="M27" s="160"/>
      <c r="N27" s="160"/>
      <c r="O27" s="160"/>
      <c r="P27" s="320"/>
      <c r="Q27" s="560"/>
      <c r="R27" s="160"/>
      <c r="S27" s="160"/>
      <c r="T27" s="160"/>
      <c r="U27" s="166"/>
    </row>
    <row r="28" spans="1:21" s="1" customFormat="1" ht="14.1" customHeight="1">
      <c r="A28" s="737"/>
      <c r="B28" s="33" t="s">
        <v>324</v>
      </c>
      <c r="C28" s="557"/>
      <c r="D28" s="557"/>
      <c r="E28" s="557">
        <v>2</v>
      </c>
      <c r="F28" s="559">
        <v>2</v>
      </c>
      <c r="G28" s="33" t="s">
        <v>341</v>
      </c>
      <c r="H28" s="162"/>
      <c r="I28" s="162"/>
      <c r="J28" s="554">
        <v>2</v>
      </c>
      <c r="K28" s="555">
        <v>2</v>
      </c>
      <c r="L28" s="33"/>
      <c r="M28" s="554"/>
      <c r="N28" s="554"/>
      <c r="O28" s="554"/>
      <c r="P28" s="555"/>
      <c r="Q28" s="560"/>
      <c r="R28" s="160"/>
      <c r="S28" s="160"/>
      <c r="T28" s="160"/>
      <c r="U28" s="166"/>
    </row>
    <row r="29" spans="1:21" s="1" customFormat="1" ht="14.1" customHeight="1">
      <c r="A29" s="737"/>
      <c r="B29" s="33" t="s">
        <v>325</v>
      </c>
      <c r="C29" s="162"/>
      <c r="D29" s="554"/>
      <c r="E29" s="557">
        <v>2</v>
      </c>
      <c r="F29" s="559">
        <v>2</v>
      </c>
      <c r="G29" s="33" t="s">
        <v>342</v>
      </c>
      <c r="H29" s="162"/>
      <c r="I29" s="162"/>
      <c r="J29" s="554">
        <v>2</v>
      </c>
      <c r="K29" s="555">
        <v>2</v>
      </c>
      <c r="L29" s="33"/>
      <c r="M29" s="554"/>
      <c r="N29" s="554"/>
      <c r="O29" s="554"/>
      <c r="P29" s="555"/>
      <c r="Q29" s="560"/>
      <c r="R29" s="160"/>
      <c r="S29" s="160"/>
      <c r="T29" s="160"/>
      <c r="U29" s="166"/>
    </row>
    <row r="30" spans="1:21" s="1" customFormat="1" ht="14.1" customHeight="1">
      <c r="A30" s="737"/>
      <c r="B30" s="33" t="s">
        <v>326</v>
      </c>
      <c r="C30" s="162"/>
      <c r="D30" s="554"/>
      <c r="E30" s="557">
        <v>2</v>
      </c>
      <c r="F30" s="559">
        <v>2</v>
      </c>
      <c r="G30" s="310" t="s">
        <v>343</v>
      </c>
      <c r="H30" s="162"/>
      <c r="I30" s="162"/>
      <c r="J30" s="554">
        <v>2</v>
      </c>
      <c r="K30" s="555">
        <v>2</v>
      </c>
      <c r="L30" s="33"/>
      <c r="M30" s="554"/>
      <c r="N30" s="554"/>
      <c r="O30" s="554"/>
      <c r="P30" s="555"/>
      <c r="Q30" s="33"/>
      <c r="R30" s="162"/>
      <c r="S30" s="162"/>
      <c r="T30" s="554"/>
      <c r="U30" s="556"/>
    </row>
    <row r="31" spans="1:21" s="1" customFormat="1" ht="14.1" customHeight="1">
      <c r="A31" s="737"/>
      <c r="B31" s="33" t="s">
        <v>327</v>
      </c>
      <c r="C31" s="557"/>
      <c r="D31" s="557"/>
      <c r="E31" s="557">
        <v>2</v>
      </c>
      <c r="F31" s="559">
        <v>2</v>
      </c>
      <c r="G31" s="33" t="s">
        <v>344</v>
      </c>
      <c r="H31" s="162"/>
      <c r="I31" s="162"/>
      <c r="J31" s="554">
        <v>2</v>
      </c>
      <c r="K31" s="555">
        <v>2</v>
      </c>
      <c r="L31" s="33"/>
      <c r="M31" s="162"/>
      <c r="N31" s="162"/>
      <c r="O31" s="554"/>
      <c r="P31" s="555"/>
      <c r="Q31" s="33"/>
      <c r="R31" s="162"/>
      <c r="S31" s="162"/>
      <c r="T31" s="162"/>
      <c r="U31" s="233"/>
    </row>
    <row r="32" spans="1:21" s="165" customFormat="1" ht="14.1" customHeight="1">
      <c r="A32" s="737"/>
      <c r="B32" s="244" t="s">
        <v>9</v>
      </c>
      <c r="C32" s="247">
        <f>SUM(C22:C31)</f>
        <v>10</v>
      </c>
      <c r="D32" s="247">
        <f>SUM(D22:D31)</f>
        <v>10</v>
      </c>
      <c r="E32" s="247">
        <f>SUM(E22:E31)</f>
        <v>10</v>
      </c>
      <c r="F32" s="248">
        <f>SUM(F22:F31)</f>
        <v>10</v>
      </c>
      <c r="G32" s="244" t="s">
        <v>131</v>
      </c>
      <c r="H32" s="249">
        <f>SUM(H22:H31)</f>
        <v>10</v>
      </c>
      <c r="I32" s="249">
        <f>SUM(I22:I31)</f>
        <v>10</v>
      </c>
      <c r="J32" s="249">
        <f>SUM(J22:J31)</f>
        <v>10</v>
      </c>
      <c r="K32" s="250">
        <f>SUM(K22:K31)</f>
        <v>10</v>
      </c>
      <c r="L32" s="244" t="s">
        <v>9</v>
      </c>
      <c r="M32" s="249">
        <f>SUM(M22:M31)</f>
        <v>4</v>
      </c>
      <c r="N32" s="249">
        <f>SUM(N22:N31)</f>
        <v>4</v>
      </c>
      <c r="O32" s="249">
        <f>SUM(O22:O31)</f>
        <v>2</v>
      </c>
      <c r="P32" s="250">
        <f>SUM(P22:P31)</f>
        <v>2</v>
      </c>
      <c r="Q32" s="244" t="s">
        <v>9</v>
      </c>
      <c r="R32" s="249">
        <f>SUM(R22:R31)</f>
        <v>10</v>
      </c>
      <c r="S32" s="249">
        <f>SUM(S22:S31)</f>
        <v>0</v>
      </c>
      <c r="T32" s="249">
        <f>SUM(T22:T31)</f>
        <v>10</v>
      </c>
      <c r="U32" s="252">
        <f>SUM(U22:U31)</f>
        <v>0</v>
      </c>
    </row>
    <row r="33" spans="1:21" s="165" customFormat="1" ht="14.1" customHeight="1" thickBot="1">
      <c r="A33" s="738"/>
      <c r="B33" s="326" t="s">
        <v>10</v>
      </c>
      <c r="C33" s="761">
        <f>SUM(C32+E32+H32+J32+M32+O32+R32+T32)</f>
        <v>66</v>
      </c>
      <c r="D33" s="761"/>
      <c r="E33" s="761"/>
      <c r="F33" s="761"/>
      <c r="G33" s="761"/>
      <c r="H33" s="761"/>
      <c r="I33" s="761"/>
      <c r="J33" s="761"/>
      <c r="K33" s="761"/>
      <c r="L33" s="761"/>
      <c r="M33" s="761"/>
      <c r="N33" s="761"/>
      <c r="O33" s="761"/>
      <c r="P33" s="761"/>
      <c r="Q33" s="761"/>
      <c r="R33" s="761"/>
      <c r="S33" s="761"/>
      <c r="T33" s="761"/>
      <c r="U33" s="762"/>
    </row>
    <row r="34" spans="1:21" s="164" customFormat="1" ht="14.1" customHeight="1" thickTop="1">
      <c r="A34" s="561"/>
      <c r="B34" s="565" t="s">
        <v>328</v>
      </c>
      <c r="C34" s="566">
        <v>6</v>
      </c>
      <c r="D34" s="566">
        <v>6</v>
      </c>
      <c r="E34" s="566">
        <v>6</v>
      </c>
      <c r="F34" s="567">
        <v>6</v>
      </c>
      <c r="G34" s="568" t="s">
        <v>345</v>
      </c>
      <c r="H34" s="569">
        <v>8</v>
      </c>
      <c r="I34" s="569">
        <v>8</v>
      </c>
      <c r="J34" s="569">
        <v>8</v>
      </c>
      <c r="K34" s="570">
        <v>8</v>
      </c>
      <c r="L34" s="568" t="s">
        <v>345</v>
      </c>
      <c r="M34" s="569">
        <v>6</v>
      </c>
      <c r="N34" s="569">
        <v>6</v>
      </c>
      <c r="O34" s="569">
        <v>6</v>
      </c>
      <c r="P34" s="571">
        <v>6</v>
      </c>
      <c r="Q34" s="572" t="s">
        <v>345</v>
      </c>
      <c r="R34" s="573">
        <v>6</v>
      </c>
      <c r="S34" s="573">
        <v>6</v>
      </c>
      <c r="T34" s="573">
        <v>6</v>
      </c>
      <c r="U34" s="574">
        <v>6</v>
      </c>
    </row>
    <row r="35" spans="1:21" s="1" customFormat="1" ht="14.1" customHeight="1">
      <c r="A35" s="763" t="s">
        <v>349</v>
      </c>
      <c r="B35" s="67" t="s">
        <v>329</v>
      </c>
      <c r="C35" s="61">
        <v>2</v>
      </c>
      <c r="D35" s="61">
        <v>2</v>
      </c>
      <c r="E35" s="61"/>
      <c r="F35" s="68"/>
      <c r="G35" s="560" t="s">
        <v>360</v>
      </c>
      <c r="H35" s="557">
        <v>2</v>
      </c>
      <c r="I35" s="557">
        <v>2</v>
      </c>
      <c r="J35" s="575"/>
      <c r="K35" s="576"/>
      <c r="L35" s="314" t="s">
        <v>428</v>
      </c>
      <c r="M35" s="61">
        <v>2</v>
      </c>
      <c r="N35" s="61">
        <v>2</v>
      </c>
      <c r="O35" s="61"/>
      <c r="P35" s="559"/>
      <c r="Q35" s="577"/>
      <c r="R35" s="557"/>
      <c r="S35" s="557"/>
      <c r="T35" s="557"/>
      <c r="U35" s="558"/>
    </row>
    <row r="36" spans="1:21" s="1" customFormat="1" ht="14.1" customHeight="1">
      <c r="A36" s="756"/>
      <c r="B36" s="560" t="s">
        <v>348</v>
      </c>
      <c r="C36" s="557">
        <v>2</v>
      </c>
      <c r="D36" s="557">
        <v>2</v>
      </c>
      <c r="E36" s="557"/>
      <c r="F36" s="559"/>
      <c r="G36" s="560" t="s">
        <v>361</v>
      </c>
      <c r="H36" s="557">
        <v>2</v>
      </c>
      <c r="I36" s="557">
        <v>2</v>
      </c>
      <c r="J36" s="578"/>
      <c r="K36" s="579"/>
      <c r="L36" s="560" t="s">
        <v>429</v>
      </c>
      <c r="M36" s="557">
        <v>2</v>
      </c>
      <c r="N36" s="557">
        <v>2</v>
      </c>
      <c r="O36" s="557"/>
      <c r="P36" s="559"/>
      <c r="Q36" s="577"/>
      <c r="R36" s="557"/>
      <c r="S36" s="557"/>
      <c r="T36" s="557"/>
      <c r="U36" s="558"/>
    </row>
    <row r="37" spans="1:21" s="1" customFormat="1" ht="14.1" customHeight="1">
      <c r="A37" s="756"/>
      <c r="B37" s="33" t="s">
        <v>669</v>
      </c>
      <c r="C37" s="557"/>
      <c r="D37" s="557"/>
      <c r="E37" s="557">
        <v>2</v>
      </c>
      <c r="F37" s="559">
        <v>2</v>
      </c>
      <c r="G37" s="560" t="s">
        <v>425</v>
      </c>
      <c r="H37" s="557"/>
      <c r="I37" s="557"/>
      <c r="J37" s="557">
        <v>2</v>
      </c>
      <c r="K37" s="559">
        <v>2</v>
      </c>
      <c r="L37" s="560" t="s">
        <v>671</v>
      </c>
      <c r="M37" s="557">
        <v>2</v>
      </c>
      <c r="N37" s="557">
        <v>2</v>
      </c>
      <c r="O37" s="557"/>
      <c r="P37" s="559"/>
      <c r="Q37" s="577"/>
      <c r="R37" s="557"/>
      <c r="S37" s="557"/>
      <c r="T37" s="557"/>
      <c r="U37" s="558"/>
    </row>
    <row r="38" spans="1:21" s="1" customFormat="1" ht="14.1" customHeight="1">
      <c r="A38" s="756"/>
      <c r="B38" s="33" t="s">
        <v>206</v>
      </c>
      <c r="C38" s="557"/>
      <c r="D38" s="557"/>
      <c r="E38" s="557">
        <v>2</v>
      </c>
      <c r="F38" s="559">
        <v>2</v>
      </c>
      <c r="G38" s="310" t="s">
        <v>426</v>
      </c>
      <c r="H38" s="557"/>
      <c r="I38" s="557"/>
      <c r="J38" s="557">
        <v>2</v>
      </c>
      <c r="K38" s="559">
        <v>2</v>
      </c>
      <c r="L38" s="580" t="s">
        <v>422</v>
      </c>
      <c r="M38" s="575">
        <v>2</v>
      </c>
      <c r="N38" s="575">
        <v>2</v>
      </c>
      <c r="O38" s="557"/>
      <c r="P38" s="559"/>
      <c r="Q38" s="577"/>
      <c r="R38" s="557"/>
      <c r="S38" s="557"/>
      <c r="T38" s="557"/>
      <c r="U38" s="558"/>
    </row>
    <row r="39" spans="1:21" s="1" customFormat="1" ht="14.1" customHeight="1">
      <c r="A39" s="756"/>
      <c r="B39" s="33" t="s">
        <v>332</v>
      </c>
      <c r="C39" s="557"/>
      <c r="D39" s="557"/>
      <c r="E39" s="557">
        <v>2</v>
      </c>
      <c r="F39" s="559">
        <v>2</v>
      </c>
      <c r="G39" s="560"/>
      <c r="H39" s="557"/>
      <c r="I39" s="557"/>
      <c r="J39" s="578"/>
      <c r="K39" s="579"/>
      <c r="L39" s="560" t="s">
        <v>423</v>
      </c>
      <c r="M39" s="557">
        <v>2</v>
      </c>
      <c r="N39" s="557">
        <v>2</v>
      </c>
      <c r="O39" s="557"/>
      <c r="P39" s="559"/>
      <c r="Q39" s="577"/>
      <c r="R39" s="557"/>
      <c r="S39" s="557"/>
      <c r="T39" s="557"/>
      <c r="U39" s="558"/>
    </row>
    <row r="40" spans="1:21" s="1" customFormat="1" ht="14.1" customHeight="1">
      <c r="A40" s="756"/>
      <c r="B40" s="33" t="s">
        <v>670</v>
      </c>
      <c r="C40" s="557"/>
      <c r="D40" s="557"/>
      <c r="E40" s="557">
        <v>2</v>
      </c>
      <c r="F40" s="559">
        <v>2</v>
      </c>
      <c r="G40" s="560"/>
      <c r="H40" s="557"/>
      <c r="I40" s="557"/>
      <c r="J40" s="557"/>
      <c r="K40" s="559"/>
      <c r="L40" s="560" t="s">
        <v>437</v>
      </c>
      <c r="M40" s="557"/>
      <c r="N40" s="557"/>
      <c r="O40" s="557">
        <v>1</v>
      </c>
      <c r="P40" s="559">
        <v>1</v>
      </c>
      <c r="Q40" s="577"/>
      <c r="R40" s="557"/>
      <c r="S40" s="557"/>
      <c r="T40" s="557"/>
      <c r="U40" s="558"/>
    </row>
    <row r="41" spans="1:21" s="1" customFormat="1" ht="14.1" customHeight="1">
      <c r="A41" s="756"/>
      <c r="B41" s="33"/>
      <c r="C41" s="557"/>
      <c r="D41" s="557"/>
      <c r="E41" s="557"/>
      <c r="F41" s="559"/>
      <c r="G41" s="560"/>
      <c r="H41" s="557"/>
      <c r="I41" s="557"/>
      <c r="J41" s="557"/>
      <c r="K41" s="559"/>
      <c r="L41" s="560" t="s">
        <v>140</v>
      </c>
      <c r="M41" s="557"/>
      <c r="N41" s="557"/>
      <c r="O41" s="557">
        <v>2</v>
      </c>
      <c r="P41" s="559">
        <v>2</v>
      </c>
      <c r="Q41" s="577"/>
      <c r="R41" s="557"/>
      <c r="S41" s="557"/>
      <c r="T41" s="557"/>
      <c r="U41" s="558"/>
    </row>
    <row r="42" spans="1:21" s="1" customFormat="1" ht="14.1" customHeight="1">
      <c r="A42" s="756"/>
      <c r="B42" s="33"/>
      <c r="C42" s="557"/>
      <c r="D42" s="557"/>
      <c r="E42" s="557"/>
      <c r="F42" s="559"/>
      <c r="G42" s="560"/>
      <c r="H42" s="557"/>
      <c r="I42" s="557"/>
      <c r="J42" s="557"/>
      <c r="K42" s="559"/>
      <c r="L42" s="560" t="s">
        <v>672</v>
      </c>
      <c r="M42" s="557"/>
      <c r="N42" s="557"/>
      <c r="O42" s="557">
        <v>2</v>
      </c>
      <c r="P42" s="559">
        <v>2</v>
      </c>
      <c r="Q42" s="577"/>
      <c r="R42" s="557"/>
      <c r="S42" s="557"/>
      <c r="T42" s="557"/>
      <c r="U42" s="558"/>
    </row>
    <row r="43" spans="1:21" s="1" customFormat="1" ht="14.1" customHeight="1">
      <c r="A43" s="756"/>
      <c r="B43" s="33"/>
      <c r="C43" s="557"/>
      <c r="D43" s="557"/>
      <c r="E43" s="557"/>
      <c r="F43" s="559"/>
      <c r="G43" s="560"/>
      <c r="H43" s="557"/>
      <c r="I43" s="557"/>
      <c r="J43" s="557"/>
      <c r="K43" s="559"/>
      <c r="L43" s="560" t="s">
        <v>438</v>
      </c>
      <c r="M43" s="557"/>
      <c r="N43" s="557"/>
      <c r="O43" s="557">
        <v>2</v>
      </c>
      <c r="P43" s="559">
        <v>2</v>
      </c>
      <c r="Q43" s="577"/>
      <c r="R43" s="557"/>
      <c r="S43" s="557"/>
      <c r="T43" s="557"/>
      <c r="U43" s="558"/>
    </row>
    <row r="44" spans="1:21" s="1" customFormat="1" ht="14.1" customHeight="1">
      <c r="A44" s="756"/>
      <c r="B44" s="33"/>
      <c r="C44" s="557"/>
      <c r="D44" s="557"/>
      <c r="E44" s="557"/>
      <c r="F44" s="559"/>
      <c r="G44" s="560"/>
      <c r="H44" s="557"/>
      <c r="I44" s="557"/>
      <c r="J44" s="557"/>
      <c r="K44" s="559"/>
      <c r="L44" s="33" t="s">
        <v>330</v>
      </c>
      <c r="M44" s="557"/>
      <c r="N44" s="557"/>
      <c r="O44" s="557">
        <v>2</v>
      </c>
      <c r="P44" s="559">
        <v>2</v>
      </c>
      <c r="Q44" s="577"/>
      <c r="R44" s="557"/>
      <c r="S44" s="557"/>
      <c r="T44" s="557"/>
      <c r="U44" s="558"/>
    </row>
    <row r="45" spans="1:21" s="1" customFormat="1" ht="14.1" customHeight="1">
      <c r="A45" s="756"/>
      <c r="B45" s="33"/>
      <c r="C45" s="557"/>
      <c r="D45" s="557"/>
      <c r="E45" s="557"/>
      <c r="F45" s="559"/>
      <c r="G45" s="560"/>
      <c r="H45" s="557"/>
      <c r="I45" s="557"/>
      <c r="J45" s="557"/>
      <c r="K45" s="559"/>
      <c r="L45" s="560" t="s">
        <v>424</v>
      </c>
      <c r="M45" s="557"/>
      <c r="N45" s="557"/>
      <c r="O45" s="557">
        <v>2</v>
      </c>
      <c r="P45" s="559">
        <v>2</v>
      </c>
      <c r="Q45" s="577"/>
      <c r="R45" s="557"/>
      <c r="S45" s="557"/>
      <c r="T45" s="557"/>
      <c r="U45" s="558"/>
    </row>
    <row r="46" spans="1:21" s="1" customFormat="1" ht="14.1" customHeight="1">
      <c r="A46" s="756"/>
      <c r="B46" s="33"/>
      <c r="C46" s="557"/>
      <c r="D46" s="557"/>
      <c r="E46" s="557"/>
      <c r="F46" s="559"/>
      <c r="G46" s="560"/>
      <c r="H46" s="557"/>
      <c r="I46" s="557"/>
      <c r="J46" s="557"/>
      <c r="K46" s="559"/>
      <c r="L46" s="560" t="s">
        <v>427</v>
      </c>
      <c r="M46" s="557"/>
      <c r="N46" s="557"/>
      <c r="O46" s="557">
        <v>2</v>
      </c>
      <c r="P46" s="559">
        <v>2</v>
      </c>
      <c r="Q46" s="577"/>
      <c r="R46" s="557"/>
      <c r="S46" s="557"/>
      <c r="T46" s="557"/>
      <c r="U46" s="558"/>
    </row>
    <row r="47" spans="1:21" s="1" customFormat="1" ht="14.1" customHeight="1">
      <c r="A47" s="756"/>
      <c r="B47" s="33"/>
      <c r="C47" s="557"/>
      <c r="D47" s="557"/>
      <c r="E47" s="557"/>
      <c r="F47" s="559"/>
      <c r="G47" s="310"/>
      <c r="H47" s="557"/>
      <c r="I47" s="557"/>
      <c r="J47" s="557"/>
      <c r="K47" s="559"/>
      <c r="L47" s="33" t="s">
        <v>418</v>
      </c>
      <c r="M47" s="157">
        <v>10</v>
      </c>
      <c r="N47" s="157" t="s">
        <v>685</v>
      </c>
      <c r="O47" s="583"/>
      <c r="P47" s="584"/>
      <c r="Q47" s="581"/>
      <c r="R47" s="557"/>
      <c r="S47" s="557"/>
      <c r="T47" s="557"/>
      <c r="U47" s="558"/>
    </row>
    <row r="48" spans="1:21" s="1" customFormat="1" ht="14.1" customHeight="1">
      <c r="A48" s="756"/>
      <c r="B48" s="33"/>
      <c r="C48" s="557"/>
      <c r="D48" s="557"/>
      <c r="E48" s="557"/>
      <c r="F48" s="559"/>
      <c r="G48" s="560"/>
      <c r="H48" s="557"/>
      <c r="I48" s="557"/>
      <c r="J48" s="557"/>
      <c r="K48" s="559"/>
      <c r="L48" s="33" t="s">
        <v>419</v>
      </c>
      <c r="M48" s="157"/>
      <c r="N48" s="157"/>
      <c r="O48" s="157">
        <v>10</v>
      </c>
      <c r="P48" s="156" t="s">
        <v>685</v>
      </c>
      <c r="Q48" s="581"/>
      <c r="R48" s="557"/>
      <c r="S48" s="557"/>
      <c r="T48" s="557"/>
      <c r="U48" s="558"/>
    </row>
    <row r="49" spans="1:21" s="165" customFormat="1" ht="14.1" customHeight="1">
      <c r="A49" s="756"/>
      <c r="B49" s="560" t="s">
        <v>333</v>
      </c>
      <c r="C49" s="160">
        <f>SUM(C35:C47)</f>
        <v>4</v>
      </c>
      <c r="D49" s="160">
        <f>SUM(D35:D47)</f>
        <v>4</v>
      </c>
      <c r="E49" s="160">
        <f>SUM(E35:E48)</f>
        <v>8</v>
      </c>
      <c r="F49" s="320">
        <f>SUM(F35:F48)</f>
        <v>8</v>
      </c>
      <c r="G49" s="560" t="s">
        <v>346</v>
      </c>
      <c r="H49" s="160">
        <f>SUM(H35:H48)</f>
        <v>4</v>
      </c>
      <c r="I49" s="160">
        <f>SUM(I35:I48)</f>
        <v>4</v>
      </c>
      <c r="J49" s="160">
        <f>SUM(J35:J48)</f>
        <v>4</v>
      </c>
      <c r="K49" s="320">
        <f>SUM(K35:K48)</f>
        <v>4</v>
      </c>
      <c r="L49" s="560" t="s">
        <v>346</v>
      </c>
      <c r="M49" s="160">
        <f>SUM(M35:M47)</f>
        <v>20</v>
      </c>
      <c r="N49" s="160">
        <f>SUM(N35:N47)</f>
        <v>10</v>
      </c>
      <c r="O49" s="160">
        <f>SUM(O35:O48)</f>
        <v>23</v>
      </c>
      <c r="P49" s="320">
        <f>SUM(P35:P48)</f>
        <v>13</v>
      </c>
      <c r="Q49" s="560" t="s">
        <v>346</v>
      </c>
      <c r="R49" s="160">
        <f>SUM(R35:R47)</f>
        <v>0</v>
      </c>
      <c r="S49" s="160">
        <f>SUM(S35:S47)</f>
        <v>0</v>
      </c>
      <c r="T49" s="160">
        <f>SUM(T35:T48)</f>
        <v>0</v>
      </c>
      <c r="U49" s="166">
        <f>SUM(U35:U48)</f>
        <v>0</v>
      </c>
    </row>
    <row r="50" spans="1:21" s="165" customFormat="1" ht="14.1" customHeight="1" thickBot="1">
      <c r="A50" s="764"/>
      <c r="B50" s="582" t="s">
        <v>334</v>
      </c>
      <c r="C50" s="765" t="str">
        <f>SUM(C49,E49,H49,J49,M49,O49,R49,T49)&amp;" / "&amp;SUM(D49,F49,I49,K49,N49,P49,S49,U49)&amp;" (時數)"</f>
        <v>63 / 43 (時數)</v>
      </c>
      <c r="D50" s="766"/>
      <c r="E50" s="766"/>
      <c r="F50" s="766"/>
      <c r="G50" s="766"/>
      <c r="H50" s="766"/>
      <c r="I50" s="766"/>
      <c r="J50" s="766"/>
      <c r="K50" s="766"/>
      <c r="L50" s="766"/>
      <c r="M50" s="766"/>
      <c r="N50" s="766"/>
      <c r="O50" s="766"/>
      <c r="P50" s="766"/>
      <c r="Q50" s="766"/>
      <c r="R50" s="766"/>
      <c r="S50" s="766"/>
      <c r="T50" s="766"/>
      <c r="U50" s="767"/>
    </row>
    <row r="51" spans="1:21" s="1" customFormat="1" ht="14.1" customHeight="1" thickTop="1">
      <c r="A51" s="755" t="s">
        <v>420</v>
      </c>
      <c r="B51" s="312" t="s">
        <v>430</v>
      </c>
      <c r="C51" s="308">
        <v>2</v>
      </c>
      <c r="D51" s="308">
        <v>2</v>
      </c>
      <c r="E51" s="323"/>
      <c r="F51" s="324"/>
      <c r="G51" s="529" t="s">
        <v>135</v>
      </c>
      <c r="H51" s="528">
        <v>2</v>
      </c>
      <c r="I51" s="528">
        <v>2</v>
      </c>
      <c r="J51" s="16"/>
      <c r="K51" s="324"/>
      <c r="L51" s="312" t="s">
        <v>435</v>
      </c>
      <c r="M51" s="308">
        <v>2</v>
      </c>
      <c r="N51" s="308">
        <v>2</v>
      </c>
      <c r="O51" s="323"/>
      <c r="P51" s="324"/>
      <c r="Q51" s="315"/>
      <c r="R51" s="308"/>
      <c r="S51" s="308"/>
      <c r="T51" s="308"/>
      <c r="U51" s="329"/>
    </row>
    <row r="52" spans="1:21" s="1" customFormat="1" ht="14.1" customHeight="1">
      <c r="A52" s="756"/>
      <c r="B52" s="312" t="s">
        <v>132</v>
      </c>
      <c r="C52" s="308"/>
      <c r="D52" s="308"/>
      <c r="E52" s="308">
        <v>2</v>
      </c>
      <c r="F52" s="322">
        <v>2</v>
      </c>
      <c r="G52" s="312" t="s">
        <v>432</v>
      </c>
      <c r="H52" s="308"/>
      <c r="I52" s="308"/>
      <c r="J52" s="308">
        <v>2</v>
      </c>
      <c r="K52" s="322">
        <v>2</v>
      </c>
      <c r="L52" s="312" t="s">
        <v>141</v>
      </c>
      <c r="M52" s="308"/>
      <c r="N52" s="308"/>
      <c r="O52" s="308">
        <v>2</v>
      </c>
      <c r="P52" s="322">
        <v>2</v>
      </c>
      <c r="Q52" s="315"/>
      <c r="R52" s="308"/>
      <c r="S52" s="308"/>
      <c r="T52" s="308"/>
      <c r="U52" s="329"/>
    </row>
    <row r="53" spans="1:21" s="1" customFormat="1" ht="14.1" customHeight="1">
      <c r="A53" s="756"/>
      <c r="B53" s="312"/>
      <c r="C53" s="308"/>
      <c r="D53" s="308"/>
      <c r="E53" s="308"/>
      <c r="F53" s="322"/>
      <c r="G53" s="312" t="s">
        <v>136</v>
      </c>
      <c r="H53" s="308"/>
      <c r="I53" s="308"/>
      <c r="J53" s="308">
        <v>2</v>
      </c>
      <c r="K53" s="322">
        <v>2</v>
      </c>
      <c r="L53" s="312" t="s">
        <v>142</v>
      </c>
      <c r="M53" s="308"/>
      <c r="N53" s="308"/>
      <c r="O53" s="308">
        <v>2</v>
      </c>
      <c r="P53" s="322">
        <v>2</v>
      </c>
      <c r="Q53" s="315"/>
      <c r="R53" s="308"/>
      <c r="S53" s="308"/>
      <c r="T53" s="308"/>
      <c r="U53" s="329"/>
    </row>
    <row r="54" spans="1:21" s="165" customFormat="1" ht="14.1" customHeight="1">
      <c r="A54" s="756"/>
      <c r="B54" s="313" t="s">
        <v>333</v>
      </c>
      <c r="C54" s="160">
        <f>SUM(C51:C53)</f>
        <v>2</v>
      </c>
      <c r="D54" s="160">
        <f>SUM(D51:D53)</f>
        <v>2</v>
      </c>
      <c r="E54" s="160">
        <f>SUM(E51:E53)</f>
        <v>2</v>
      </c>
      <c r="F54" s="320">
        <f>SUM(F51:F53)</f>
        <v>2</v>
      </c>
      <c r="G54" s="313" t="s">
        <v>346</v>
      </c>
      <c r="H54" s="160">
        <f>SUM(H51:H53)</f>
        <v>2</v>
      </c>
      <c r="I54" s="160">
        <f>SUM(I51:I53)</f>
        <v>2</v>
      </c>
      <c r="J54" s="160">
        <f>SUM(J51:J53)</f>
        <v>4</v>
      </c>
      <c r="K54" s="320">
        <f>SUM(K51:K53)</f>
        <v>4</v>
      </c>
      <c r="L54" s="313" t="s">
        <v>346</v>
      </c>
      <c r="M54" s="160">
        <f>SUM(M51:M53)</f>
        <v>2</v>
      </c>
      <c r="N54" s="160">
        <f>SUM(N51:N53)</f>
        <v>2</v>
      </c>
      <c r="O54" s="160">
        <f>SUM(O51:O53)</f>
        <v>4</v>
      </c>
      <c r="P54" s="320">
        <f>SUM(P51:P53)</f>
        <v>4</v>
      </c>
      <c r="Q54" s="313" t="s">
        <v>346</v>
      </c>
      <c r="R54" s="160">
        <f>SUM(R51:R53)</f>
        <v>0</v>
      </c>
      <c r="S54" s="160">
        <f>SUM(S51:S53)</f>
        <v>0</v>
      </c>
      <c r="T54" s="160">
        <f>SUM(T51:T53)</f>
        <v>0</v>
      </c>
      <c r="U54" s="166">
        <f>SUM(U51:U53)</f>
        <v>0</v>
      </c>
    </row>
    <row r="55" spans="1:21" s="1" customFormat="1" ht="14.1" customHeight="1" thickBot="1">
      <c r="A55" s="764"/>
      <c r="B55" s="327" t="s">
        <v>334</v>
      </c>
      <c r="C55" s="765" t="str">
        <f>SUM(C54,E54,H54,J54,M54,O54,R54,T54)&amp;" / "&amp;SUM(D54,F54,I54,K54,N54,P54,S54,U54)&amp;" (時數)"</f>
        <v>16 / 16 (時數)</v>
      </c>
      <c r="D55" s="766"/>
      <c r="E55" s="766"/>
      <c r="F55" s="766"/>
      <c r="G55" s="766"/>
      <c r="H55" s="766"/>
      <c r="I55" s="766"/>
      <c r="J55" s="766"/>
      <c r="K55" s="766"/>
      <c r="L55" s="766"/>
      <c r="M55" s="766"/>
      <c r="N55" s="766"/>
      <c r="O55" s="766"/>
      <c r="P55" s="766"/>
      <c r="Q55" s="766"/>
      <c r="R55" s="766"/>
      <c r="S55" s="766"/>
      <c r="T55" s="766"/>
      <c r="U55" s="767"/>
    </row>
    <row r="56" spans="1:21" s="1" customFormat="1" ht="14.1" customHeight="1" thickTop="1">
      <c r="A56" s="755" t="s">
        <v>421</v>
      </c>
      <c r="B56" s="312" t="s">
        <v>133</v>
      </c>
      <c r="C56" s="308">
        <v>2</v>
      </c>
      <c r="D56" s="308">
        <v>2</v>
      </c>
      <c r="E56" s="323"/>
      <c r="F56" s="324"/>
      <c r="G56" s="312" t="s">
        <v>433</v>
      </c>
      <c r="H56" s="308">
        <v>2</v>
      </c>
      <c r="I56" s="308">
        <v>2</v>
      </c>
      <c r="J56" s="323"/>
      <c r="K56" s="324"/>
      <c r="L56" s="312" t="s">
        <v>439</v>
      </c>
      <c r="M56" s="308">
        <v>2</v>
      </c>
      <c r="N56" s="308">
        <v>2</v>
      </c>
      <c r="O56" s="323"/>
      <c r="P56" s="324"/>
      <c r="Q56" s="315"/>
      <c r="R56" s="308"/>
      <c r="S56" s="308"/>
      <c r="T56" s="308"/>
      <c r="U56" s="329"/>
    </row>
    <row r="57" spans="1:21" s="1" customFormat="1" ht="14.1" customHeight="1">
      <c r="A57" s="756"/>
      <c r="B57" s="312" t="s">
        <v>431</v>
      </c>
      <c r="C57" s="308"/>
      <c r="D57" s="308"/>
      <c r="E57" s="308">
        <v>2</v>
      </c>
      <c r="F57" s="322">
        <v>2</v>
      </c>
      <c r="G57" s="312" t="s">
        <v>137</v>
      </c>
      <c r="H57" s="308"/>
      <c r="I57" s="308"/>
      <c r="J57" s="308">
        <v>2</v>
      </c>
      <c r="K57" s="322">
        <v>2</v>
      </c>
      <c r="L57" s="312" t="s">
        <v>143</v>
      </c>
      <c r="M57" s="308"/>
      <c r="N57" s="308"/>
      <c r="O57" s="308">
        <v>2</v>
      </c>
      <c r="P57" s="322">
        <v>2</v>
      </c>
      <c r="Q57" s="315"/>
      <c r="R57" s="308"/>
      <c r="S57" s="308"/>
      <c r="T57" s="308"/>
      <c r="U57" s="329"/>
    </row>
    <row r="58" spans="1:21" s="165" customFormat="1" ht="14.1" customHeight="1">
      <c r="A58" s="756"/>
      <c r="B58" s="312"/>
      <c r="C58" s="308"/>
      <c r="D58" s="308"/>
      <c r="E58" s="308"/>
      <c r="F58" s="322"/>
      <c r="G58" s="312" t="s">
        <v>434</v>
      </c>
      <c r="H58" s="308"/>
      <c r="I58" s="308"/>
      <c r="J58" s="308">
        <v>2</v>
      </c>
      <c r="K58" s="322">
        <v>2</v>
      </c>
      <c r="L58" s="312" t="s">
        <v>436</v>
      </c>
      <c r="M58" s="308"/>
      <c r="N58" s="308"/>
      <c r="O58" s="308">
        <v>2</v>
      </c>
      <c r="P58" s="322">
        <v>2</v>
      </c>
      <c r="Q58" s="315"/>
      <c r="R58" s="308"/>
      <c r="S58" s="308"/>
      <c r="T58" s="308"/>
      <c r="U58" s="329"/>
    </row>
    <row r="59" spans="1:21" s="165" customFormat="1" ht="14.1" customHeight="1">
      <c r="A59" s="756"/>
      <c r="B59" s="312"/>
      <c r="C59" s="308"/>
      <c r="D59" s="308"/>
      <c r="E59" s="308"/>
      <c r="F59" s="322"/>
      <c r="G59" s="312"/>
      <c r="H59" s="308"/>
      <c r="I59" s="308"/>
      <c r="J59" s="308"/>
      <c r="K59" s="322"/>
      <c r="L59" s="312"/>
      <c r="M59" s="308"/>
      <c r="N59" s="308"/>
      <c r="O59" s="308"/>
      <c r="P59" s="322"/>
      <c r="Q59" s="315"/>
      <c r="R59" s="308"/>
      <c r="S59" s="308"/>
      <c r="T59" s="308"/>
      <c r="U59" s="329"/>
    </row>
    <row r="60" spans="1:21" s="165" customFormat="1" ht="14.1" customHeight="1">
      <c r="A60" s="756"/>
      <c r="B60" s="312"/>
      <c r="C60" s="308"/>
      <c r="D60" s="308"/>
      <c r="E60" s="308"/>
      <c r="F60" s="322"/>
      <c r="G60" s="312"/>
      <c r="H60" s="308"/>
      <c r="I60" s="308"/>
      <c r="J60" s="308"/>
      <c r="K60" s="322"/>
      <c r="L60" s="312"/>
      <c r="M60" s="308"/>
      <c r="N60" s="308"/>
      <c r="O60" s="308"/>
      <c r="P60" s="322"/>
      <c r="Q60" s="315"/>
      <c r="R60" s="308"/>
      <c r="S60" s="308"/>
      <c r="T60" s="308"/>
      <c r="U60" s="329"/>
    </row>
    <row r="61" spans="1:21" s="165" customFormat="1" ht="14.1" customHeight="1">
      <c r="A61" s="756"/>
      <c r="B61" s="313" t="s">
        <v>9</v>
      </c>
      <c r="C61" s="160">
        <f>SUM(C56:C58)</f>
        <v>2</v>
      </c>
      <c r="D61" s="160">
        <f>SUM(D56:D58)</f>
        <v>2</v>
      </c>
      <c r="E61" s="160">
        <f>SUM(E56:E58)</f>
        <v>2</v>
      </c>
      <c r="F61" s="320">
        <f>SUM(F56:F58)</f>
        <v>2</v>
      </c>
      <c r="G61" s="313" t="s">
        <v>9</v>
      </c>
      <c r="H61" s="160">
        <f>SUM(H56:H58)</f>
        <v>2</v>
      </c>
      <c r="I61" s="160">
        <f>SUM(I56:I58)</f>
        <v>2</v>
      </c>
      <c r="J61" s="160">
        <f>SUM(J56:J58)</f>
        <v>4</v>
      </c>
      <c r="K61" s="320">
        <f>SUM(K56:K58)</f>
        <v>4</v>
      </c>
      <c r="L61" s="313" t="s">
        <v>9</v>
      </c>
      <c r="M61" s="160">
        <f>SUM(M56:M58)</f>
        <v>2</v>
      </c>
      <c r="N61" s="160">
        <f>SUM(N56:N58)</f>
        <v>2</v>
      </c>
      <c r="O61" s="160">
        <f>SUM(O56:O58)</f>
        <v>4</v>
      </c>
      <c r="P61" s="320">
        <f>SUM(P56:P58)</f>
        <v>4</v>
      </c>
      <c r="Q61" s="313" t="s">
        <v>9</v>
      </c>
      <c r="R61" s="160">
        <f>SUM(R56:R58)</f>
        <v>0</v>
      </c>
      <c r="S61" s="160">
        <f>SUM(S56:S58)</f>
        <v>0</v>
      </c>
      <c r="T61" s="160">
        <f>SUM(T56:T58)</f>
        <v>0</v>
      </c>
      <c r="U61" s="166">
        <f>SUM(U56:U58)</f>
        <v>0</v>
      </c>
    </row>
    <row r="62" spans="1:21" s="1" customFormat="1" ht="14.1" customHeight="1" thickBot="1">
      <c r="A62" s="757"/>
      <c r="B62" s="328" t="s">
        <v>317</v>
      </c>
      <c r="C62" s="758" t="str">
        <f>SUM(C61,E61,H61,J61,M61,O61,R61,T61)&amp;" / "&amp;SUM(D61,F61,I61,K61,N61,P61,S61,U61)&amp;" (時數)"</f>
        <v>16 / 16 (時數)</v>
      </c>
      <c r="D62" s="759"/>
      <c r="E62" s="759"/>
      <c r="F62" s="759"/>
      <c r="G62" s="759"/>
      <c r="H62" s="759"/>
      <c r="I62" s="759"/>
      <c r="J62" s="759"/>
      <c r="K62" s="759"/>
      <c r="L62" s="759"/>
      <c r="M62" s="759"/>
      <c r="N62" s="759"/>
      <c r="O62" s="759"/>
      <c r="P62" s="759"/>
      <c r="Q62" s="759"/>
      <c r="R62" s="759"/>
      <c r="S62" s="759"/>
      <c r="T62" s="759"/>
      <c r="U62" s="760"/>
    </row>
    <row r="63" spans="1:21" s="241" customFormat="1" ht="12.75" customHeight="1">
      <c r="A63" s="739" t="s">
        <v>145</v>
      </c>
      <c r="B63" s="742" t="s">
        <v>146</v>
      </c>
      <c r="C63" s="743"/>
      <c r="D63" s="743"/>
      <c r="E63" s="744"/>
      <c r="F63" s="742" t="s">
        <v>147</v>
      </c>
      <c r="G63" s="743"/>
      <c r="H63" s="743"/>
      <c r="I63" s="743"/>
      <c r="J63" s="743"/>
      <c r="K63" s="743"/>
      <c r="L63" s="744"/>
      <c r="M63" s="106"/>
      <c r="N63" s="106"/>
      <c r="O63" s="106"/>
      <c r="P63" s="106"/>
      <c r="Q63" s="95"/>
      <c r="R63" s="106"/>
      <c r="S63" s="106"/>
      <c r="T63" s="106"/>
      <c r="U63" s="106"/>
    </row>
    <row r="64" spans="1:21" s="241" customFormat="1" ht="12.75">
      <c r="A64" s="740"/>
      <c r="B64" s="733" t="s">
        <v>148</v>
      </c>
      <c r="C64" s="734"/>
      <c r="D64" s="734"/>
      <c r="E64" s="735"/>
      <c r="F64" s="733" t="s">
        <v>152</v>
      </c>
      <c r="G64" s="734"/>
      <c r="H64" s="734"/>
      <c r="I64" s="734"/>
      <c r="J64" s="734"/>
      <c r="K64" s="734"/>
      <c r="L64" s="735"/>
      <c r="M64" s="106"/>
      <c r="N64" s="106"/>
      <c r="O64" s="106"/>
      <c r="P64" s="732"/>
      <c r="Q64" s="732"/>
      <c r="R64" s="732"/>
      <c r="S64" s="732"/>
      <c r="T64" s="732"/>
      <c r="U64" s="106"/>
    </row>
    <row r="65" spans="1:21" s="241" customFormat="1" ht="12.75">
      <c r="A65" s="740"/>
      <c r="B65" s="733" t="s">
        <v>149</v>
      </c>
      <c r="C65" s="734"/>
      <c r="D65" s="734"/>
      <c r="E65" s="735"/>
      <c r="F65" s="733" t="s">
        <v>150</v>
      </c>
      <c r="G65" s="734"/>
      <c r="H65" s="734"/>
      <c r="I65" s="734"/>
      <c r="J65" s="734"/>
      <c r="K65" s="734"/>
      <c r="L65" s="735"/>
      <c r="M65" s="106"/>
      <c r="N65" s="106"/>
      <c r="O65" s="106"/>
      <c r="P65" s="732"/>
      <c r="Q65" s="732"/>
      <c r="R65" s="732"/>
      <c r="S65" s="732"/>
      <c r="T65" s="732"/>
      <c r="U65" s="106"/>
    </row>
    <row r="66" spans="1:21" s="241" customFormat="1" ht="12.75">
      <c r="A66" s="741"/>
      <c r="B66" s="733"/>
      <c r="C66" s="734"/>
      <c r="D66" s="734"/>
      <c r="E66" s="735"/>
      <c r="F66" s="733" t="s">
        <v>151</v>
      </c>
      <c r="G66" s="734"/>
      <c r="H66" s="734"/>
      <c r="I66" s="734"/>
      <c r="J66" s="734"/>
      <c r="K66" s="734"/>
      <c r="L66" s="735"/>
      <c r="M66" s="106"/>
      <c r="N66" s="106"/>
      <c r="O66" s="106"/>
      <c r="P66" s="732"/>
      <c r="Q66" s="732"/>
      <c r="R66" s="732"/>
      <c r="S66" s="732"/>
      <c r="T66" s="732"/>
      <c r="U66" s="106" t="s">
        <v>153</v>
      </c>
    </row>
    <row r="67" spans="1:21" s="650" customFormat="1" ht="15" customHeight="1">
      <c r="A67" s="648" t="s">
        <v>716</v>
      </c>
      <c r="B67" s="647"/>
      <c r="C67" s="649"/>
      <c r="D67" s="649"/>
      <c r="E67" s="649"/>
      <c r="F67" s="649"/>
      <c r="G67" s="647"/>
      <c r="H67" s="649"/>
      <c r="I67" s="649"/>
      <c r="J67" s="649"/>
      <c r="K67" s="649"/>
      <c r="L67" s="647"/>
      <c r="M67" s="649"/>
      <c r="N67" s="649"/>
      <c r="O67" s="649"/>
      <c r="P67" s="649"/>
      <c r="Q67" s="647"/>
      <c r="R67" s="649"/>
      <c r="S67" s="649"/>
      <c r="T67" s="649"/>
      <c r="U67" s="649"/>
    </row>
    <row r="68" spans="1:21" s="650" customFormat="1" ht="15" customHeight="1">
      <c r="A68" s="648" t="s">
        <v>68</v>
      </c>
      <c r="B68" s="647"/>
      <c r="C68" s="649"/>
      <c r="D68" s="649"/>
      <c r="E68" s="649"/>
      <c r="F68" s="649"/>
      <c r="G68" s="647"/>
      <c r="H68" s="649"/>
      <c r="I68" s="649"/>
      <c r="J68" s="649"/>
      <c r="K68" s="649"/>
      <c r="L68" s="647"/>
      <c r="M68" s="649"/>
      <c r="N68" s="649"/>
      <c r="O68" s="649"/>
      <c r="P68" s="649"/>
      <c r="Q68" s="647"/>
      <c r="R68" s="649"/>
      <c r="S68" s="649"/>
      <c r="T68" s="649"/>
      <c r="U68" s="649"/>
    </row>
    <row r="69" spans="1:21" s="652" customFormat="1" ht="15" customHeight="1">
      <c r="A69" s="750" t="s">
        <v>680</v>
      </c>
      <c r="B69" s="750"/>
      <c r="C69" s="750"/>
      <c r="D69" s="750"/>
      <c r="E69" s="750"/>
      <c r="F69" s="750"/>
      <c r="G69" s="750"/>
      <c r="H69" s="750"/>
      <c r="I69" s="750"/>
      <c r="J69" s="750"/>
      <c r="K69" s="750"/>
      <c r="L69" s="750"/>
      <c r="M69" s="750"/>
      <c r="N69" s="750"/>
      <c r="O69" s="750"/>
      <c r="P69" s="750"/>
      <c r="Q69" s="750"/>
      <c r="R69" s="651"/>
      <c r="S69" s="651"/>
      <c r="T69" s="651"/>
      <c r="U69" s="651"/>
    </row>
    <row r="70" spans="1:21" s="241" customFormat="1" ht="12.75">
      <c r="A70" s="15"/>
      <c r="B70" s="104"/>
      <c r="C70" s="13"/>
      <c r="D70" s="13"/>
      <c r="E70" s="13"/>
      <c r="F70" s="13"/>
      <c r="G70" s="104"/>
      <c r="H70" s="13"/>
      <c r="I70" s="13"/>
      <c r="J70" s="13"/>
      <c r="K70" s="13"/>
      <c r="L70" s="104"/>
      <c r="M70" s="13"/>
      <c r="N70" s="13"/>
      <c r="O70" s="13"/>
      <c r="P70" s="13"/>
      <c r="Q70" s="104"/>
      <c r="R70" s="13"/>
      <c r="S70" s="13"/>
      <c r="T70" s="13"/>
      <c r="U70" s="13"/>
    </row>
    <row r="71" spans="1:21" s="241" customFormat="1" ht="12.75">
      <c r="A71" s="15"/>
      <c r="B71" s="104"/>
      <c r="C71" s="13"/>
      <c r="D71" s="13"/>
      <c r="E71" s="13"/>
      <c r="F71" s="13"/>
      <c r="G71" s="104"/>
      <c r="H71" s="13"/>
      <c r="I71" s="13"/>
      <c r="J71" s="13"/>
      <c r="K71" s="13"/>
      <c r="L71" s="104"/>
      <c r="M71" s="13"/>
      <c r="N71" s="13"/>
      <c r="O71" s="13"/>
      <c r="P71" s="13"/>
      <c r="Q71" s="104"/>
      <c r="R71" s="13"/>
      <c r="S71" s="13"/>
      <c r="T71" s="13"/>
      <c r="U71" s="13"/>
    </row>
    <row r="72" spans="1:21" s="241" customFormat="1" ht="12.75">
      <c r="A72" s="7"/>
      <c r="B72" s="30"/>
      <c r="C72" s="19"/>
      <c r="D72" s="19"/>
      <c r="E72" s="19"/>
      <c r="F72" s="19"/>
      <c r="G72" s="30"/>
      <c r="H72" s="19"/>
      <c r="I72" s="19"/>
      <c r="J72" s="19"/>
      <c r="K72" s="19"/>
      <c r="L72" s="30"/>
      <c r="M72" s="19"/>
      <c r="N72" s="19"/>
      <c r="O72" s="19"/>
      <c r="P72" s="19"/>
      <c r="Q72" s="30"/>
      <c r="R72" s="19"/>
      <c r="S72" s="19"/>
      <c r="T72" s="19"/>
      <c r="U72" s="19"/>
    </row>
    <row r="73" spans="1:21" s="241" customFormat="1" ht="12.75">
      <c r="A73" s="7"/>
      <c r="B73" s="30"/>
      <c r="C73" s="19"/>
      <c r="D73" s="19"/>
      <c r="E73" s="19"/>
      <c r="F73" s="19"/>
      <c r="G73" s="30"/>
      <c r="H73" s="19"/>
      <c r="I73" s="19"/>
      <c r="J73" s="19"/>
      <c r="K73" s="19"/>
      <c r="L73" s="30"/>
      <c r="M73" s="19"/>
      <c r="N73" s="19"/>
      <c r="O73" s="19"/>
      <c r="P73" s="19"/>
      <c r="Q73" s="30"/>
      <c r="R73" s="19"/>
      <c r="S73" s="19"/>
      <c r="T73" s="19"/>
      <c r="U73" s="19"/>
    </row>
    <row r="74" spans="1:21" s="241" customFormat="1" ht="12.75">
      <c r="A74" s="7"/>
      <c r="B74" s="30"/>
      <c r="C74" s="19"/>
      <c r="D74" s="19"/>
      <c r="E74" s="19"/>
      <c r="F74" s="19"/>
      <c r="G74" s="30"/>
      <c r="H74" s="19"/>
      <c r="I74" s="19"/>
      <c r="J74" s="19"/>
      <c r="K74" s="19"/>
      <c r="L74" s="30"/>
      <c r="M74" s="19"/>
      <c r="N74" s="19"/>
      <c r="O74" s="19"/>
      <c r="P74" s="19"/>
      <c r="Q74" s="30"/>
      <c r="R74" s="19"/>
      <c r="S74" s="19"/>
      <c r="T74" s="19"/>
      <c r="U74" s="19"/>
    </row>
    <row r="75" spans="1:21" s="241" customFormat="1" ht="12.75">
      <c r="A75" s="7"/>
      <c r="B75" s="30"/>
      <c r="C75" s="19"/>
      <c r="D75" s="19"/>
      <c r="E75" s="19"/>
      <c r="F75" s="19"/>
      <c r="G75" s="30"/>
      <c r="H75" s="19"/>
      <c r="I75" s="19"/>
      <c r="J75" s="19"/>
      <c r="K75" s="19"/>
      <c r="L75" s="30"/>
      <c r="M75" s="19"/>
      <c r="N75" s="19"/>
      <c r="O75" s="19"/>
      <c r="P75" s="19"/>
      <c r="Q75" s="30"/>
      <c r="R75" s="19"/>
      <c r="S75" s="19"/>
      <c r="T75" s="19"/>
      <c r="U75" s="19"/>
    </row>
    <row r="76" spans="1:21" s="241" customFormat="1" ht="12.75">
      <c r="A76" s="7"/>
      <c r="B76" s="30"/>
      <c r="C76" s="19"/>
      <c r="D76" s="19"/>
      <c r="E76" s="19"/>
      <c r="F76" s="19"/>
      <c r="G76" s="30"/>
      <c r="H76" s="19"/>
      <c r="I76" s="19"/>
      <c r="J76" s="19"/>
      <c r="K76" s="19"/>
      <c r="L76" s="30"/>
      <c r="M76" s="19"/>
      <c r="N76" s="19"/>
      <c r="O76" s="19"/>
      <c r="P76" s="19"/>
      <c r="Q76" s="30"/>
      <c r="R76" s="19"/>
      <c r="S76" s="19"/>
      <c r="T76" s="19"/>
      <c r="U76" s="19"/>
    </row>
    <row r="77" spans="1:21" s="241" customFormat="1" ht="12.75">
      <c r="A77" s="7"/>
      <c r="B77" s="30"/>
      <c r="C77" s="19"/>
      <c r="D77" s="19"/>
      <c r="E77" s="19"/>
      <c r="F77" s="19"/>
      <c r="G77" s="30"/>
      <c r="H77" s="19"/>
      <c r="I77" s="19"/>
      <c r="J77" s="19"/>
      <c r="K77" s="19"/>
      <c r="L77" s="30"/>
      <c r="M77" s="19"/>
      <c r="N77" s="19"/>
      <c r="O77" s="19"/>
      <c r="P77" s="19"/>
      <c r="Q77" s="30"/>
      <c r="R77" s="19"/>
      <c r="S77" s="19"/>
      <c r="T77" s="19"/>
      <c r="U77" s="19"/>
    </row>
    <row r="78" spans="1:21" s="241" customFormat="1" ht="12.75">
      <c r="A78" s="7"/>
      <c r="B78" s="30"/>
      <c r="C78" s="19"/>
      <c r="D78" s="19"/>
      <c r="E78" s="19"/>
      <c r="F78" s="19"/>
      <c r="G78" s="30"/>
      <c r="H78" s="19"/>
      <c r="I78" s="19"/>
      <c r="J78" s="19"/>
      <c r="K78" s="19"/>
      <c r="L78" s="30"/>
      <c r="M78" s="19"/>
      <c r="N78" s="19"/>
      <c r="O78" s="19"/>
      <c r="P78" s="19"/>
      <c r="Q78" s="30"/>
      <c r="R78" s="19"/>
      <c r="S78" s="19"/>
      <c r="T78" s="19"/>
      <c r="U78" s="19"/>
    </row>
    <row r="79" spans="1:21" s="241" customFormat="1" ht="12.75">
      <c r="A79" s="7"/>
      <c r="B79" s="30"/>
      <c r="C79" s="19"/>
      <c r="D79" s="19"/>
      <c r="E79" s="19"/>
      <c r="F79" s="19"/>
      <c r="G79" s="30" t="s">
        <v>668</v>
      </c>
      <c r="H79" s="19"/>
      <c r="I79" s="19"/>
      <c r="J79" s="19"/>
      <c r="K79" s="19"/>
      <c r="L79" s="30"/>
      <c r="M79" s="19"/>
      <c r="N79" s="19"/>
      <c r="O79" s="19"/>
      <c r="P79" s="19"/>
      <c r="Q79" s="30"/>
      <c r="R79" s="19"/>
      <c r="S79" s="19"/>
      <c r="T79" s="19"/>
      <c r="U79" s="19"/>
    </row>
    <row r="80" spans="1:21" s="241" customFormat="1" ht="12.75">
      <c r="A80" s="7"/>
      <c r="B80" s="30"/>
      <c r="C80" s="19"/>
      <c r="D80" s="19"/>
      <c r="E80" s="19"/>
      <c r="F80" s="19"/>
      <c r="G80" s="30"/>
      <c r="H80" s="19"/>
      <c r="I80" s="19"/>
      <c r="J80" s="19"/>
      <c r="K80" s="19"/>
      <c r="L80" s="30"/>
      <c r="M80" s="19"/>
      <c r="N80" s="19"/>
      <c r="O80" s="19"/>
      <c r="P80" s="19"/>
      <c r="Q80" s="30"/>
      <c r="R80" s="19"/>
      <c r="S80" s="19"/>
      <c r="T80" s="19"/>
      <c r="U80" s="19"/>
    </row>
    <row r="81" spans="1:21" s="241" customFormat="1" ht="12.75">
      <c r="A81" s="7"/>
      <c r="B81" s="30"/>
      <c r="C81" s="19"/>
      <c r="D81" s="19"/>
      <c r="E81" s="19"/>
      <c r="F81" s="19"/>
      <c r="G81" s="30"/>
      <c r="H81" s="19"/>
      <c r="I81" s="19"/>
      <c r="J81" s="19"/>
      <c r="K81" s="19"/>
      <c r="L81" s="30"/>
      <c r="M81" s="19"/>
      <c r="N81" s="19"/>
      <c r="O81" s="19"/>
      <c r="P81" s="19"/>
      <c r="Q81" s="30"/>
      <c r="R81" s="19"/>
      <c r="S81" s="19"/>
      <c r="T81" s="19"/>
      <c r="U81" s="19"/>
    </row>
    <row r="82" spans="1:21" s="241" customFormat="1" ht="12.75">
      <c r="A82" s="7"/>
      <c r="B82" s="30"/>
      <c r="C82" s="19"/>
      <c r="D82" s="19"/>
      <c r="E82" s="19"/>
      <c r="F82" s="19"/>
      <c r="G82" s="30"/>
      <c r="H82" s="19"/>
      <c r="I82" s="19"/>
      <c r="J82" s="19"/>
      <c r="K82" s="19"/>
      <c r="L82" s="30"/>
      <c r="M82" s="19"/>
      <c r="N82" s="19"/>
      <c r="O82" s="19"/>
      <c r="P82" s="19"/>
      <c r="Q82" s="30"/>
      <c r="R82" s="19"/>
      <c r="S82" s="19"/>
      <c r="T82" s="19"/>
      <c r="U82" s="19"/>
    </row>
    <row r="83" spans="1:21" s="241" customFormat="1" ht="12.75">
      <c r="A83" s="7"/>
      <c r="B83" s="30"/>
      <c r="C83" s="19"/>
      <c r="D83" s="19"/>
      <c r="E83" s="19"/>
      <c r="F83" s="19"/>
      <c r="G83" s="30"/>
      <c r="H83" s="19"/>
      <c r="I83" s="19"/>
      <c r="J83" s="19"/>
      <c r="K83" s="19"/>
      <c r="L83" s="30"/>
      <c r="M83" s="19"/>
      <c r="N83" s="19"/>
      <c r="O83" s="19"/>
      <c r="P83" s="19"/>
      <c r="Q83" s="30"/>
      <c r="R83" s="19"/>
      <c r="S83" s="19"/>
      <c r="T83" s="19"/>
      <c r="U83" s="19"/>
    </row>
    <row r="84" spans="1:21" s="241" customFormat="1" ht="12.75">
      <c r="A84" s="7"/>
      <c r="B84" s="30"/>
      <c r="C84" s="19"/>
      <c r="D84" s="19"/>
      <c r="E84" s="19"/>
      <c r="F84" s="19"/>
      <c r="G84" s="30"/>
      <c r="H84" s="19"/>
      <c r="I84" s="19"/>
      <c r="J84" s="19"/>
      <c r="K84" s="19"/>
      <c r="L84" s="30"/>
      <c r="M84" s="19"/>
      <c r="N84" s="19"/>
      <c r="O84" s="19"/>
      <c r="P84" s="19"/>
      <c r="Q84" s="30"/>
      <c r="R84" s="19"/>
      <c r="S84" s="19"/>
      <c r="T84" s="19"/>
      <c r="U84" s="19"/>
    </row>
  </sheetData>
  <mergeCells count="50">
    <mergeCell ref="A69:Q69"/>
    <mergeCell ref="C21:U21"/>
    <mergeCell ref="A19:A21"/>
    <mergeCell ref="C18:U18"/>
    <mergeCell ref="B17:U17"/>
    <mergeCell ref="A17:A18"/>
    <mergeCell ref="A56:A62"/>
    <mergeCell ref="C62:U62"/>
    <mergeCell ref="A22:A33"/>
    <mergeCell ref="C33:U33"/>
    <mergeCell ref="A35:A50"/>
    <mergeCell ref="C50:U50"/>
    <mergeCell ref="A51:A55"/>
    <mergeCell ref="C55:U55"/>
    <mergeCell ref="P64:T64"/>
    <mergeCell ref="B65:E65"/>
    <mergeCell ref="A6:A11"/>
    <mergeCell ref="B11:U11"/>
    <mergeCell ref="C10:U10"/>
    <mergeCell ref="O4:P4"/>
    <mergeCell ref="R4:S4"/>
    <mergeCell ref="T4:U4"/>
    <mergeCell ref="C4:D4"/>
    <mergeCell ref="E4:F4"/>
    <mergeCell ref="H4:I4"/>
    <mergeCell ref="J4:K4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A2:U2"/>
    <mergeCell ref="M4:N4"/>
    <mergeCell ref="P65:T65"/>
    <mergeCell ref="B66:E66"/>
    <mergeCell ref="F66:L66"/>
    <mergeCell ref="P66:T66"/>
    <mergeCell ref="A12:A16"/>
    <mergeCell ref="C16:U16"/>
    <mergeCell ref="A63:A66"/>
    <mergeCell ref="B63:E63"/>
    <mergeCell ref="F63:L63"/>
    <mergeCell ref="B64:E64"/>
    <mergeCell ref="F64:L64"/>
    <mergeCell ref="F65:L65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workbookViewId="0">
      <selection activeCell="V31" sqref="V30:V31"/>
    </sheetView>
  </sheetViews>
  <sheetFormatPr defaultRowHeight="16.5"/>
  <cols>
    <col min="1" max="1" width="4" style="186" customWidth="1"/>
    <col min="2" max="2" width="13.125" style="178" customWidth="1"/>
    <col min="3" max="6" width="2.625" style="26" customWidth="1"/>
    <col min="7" max="7" width="13.125" style="178" customWidth="1"/>
    <col min="8" max="11" width="2.625" style="26" customWidth="1"/>
    <col min="12" max="12" width="13.125" style="178" customWidth="1"/>
    <col min="13" max="16" width="2.625" style="26" customWidth="1"/>
    <col min="17" max="17" width="13.125" style="178" customWidth="1"/>
    <col min="18" max="21" width="2.625" style="26" customWidth="1"/>
    <col min="22" max="16384" width="9" style="21"/>
  </cols>
  <sheetData>
    <row r="1" spans="1:21" s="20" customFormat="1" ht="26.25" customHeight="1">
      <c r="A1" s="784" t="s">
        <v>473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</row>
    <row r="2" spans="1:21" s="131" customFormat="1" ht="24.95" customHeight="1" thickBot="1">
      <c r="A2" s="694" t="s">
        <v>675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3" spans="1:21" ht="16.5" customHeight="1">
      <c r="A3" s="786" t="s">
        <v>24</v>
      </c>
      <c r="B3" s="768" t="s">
        <v>0</v>
      </c>
      <c r="C3" s="771" t="s">
        <v>1</v>
      </c>
      <c r="D3" s="771"/>
      <c r="E3" s="771"/>
      <c r="F3" s="772"/>
      <c r="G3" s="768" t="s">
        <v>0</v>
      </c>
      <c r="H3" s="771" t="s">
        <v>2</v>
      </c>
      <c r="I3" s="771"/>
      <c r="J3" s="771"/>
      <c r="K3" s="772"/>
      <c r="L3" s="768" t="s">
        <v>0</v>
      </c>
      <c r="M3" s="771" t="s">
        <v>3</v>
      </c>
      <c r="N3" s="771"/>
      <c r="O3" s="771"/>
      <c r="P3" s="772"/>
      <c r="Q3" s="768" t="s">
        <v>0</v>
      </c>
      <c r="R3" s="771" t="s">
        <v>4</v>
      </c>
      <c r="S3" s="771"/>
      <c r="T3" s="771"/>
      <c r="U3" s="789"/>
    </row>
    <row r="4" spans="1:21">
      <c r="A4" s="787"/>
      <c r="B4" s="769"/>
      <c r="C4" s="773" t="s">
        <v>5</v>
      </c>
      <c r="D4" s="773"/>
      <c r="E4" s="773" t="s">
        <v>6</v>
      </c>
      <c r="F4" s="774"/>
      <c r="G4" s="769"/>
      <c r="H4" s="773" t="s">
        <v>5</v>
      </c>
      <c r="I4" s="773"/>
      <c r="J4" s="773" t="s">
        <v>6</v>
      </c>
      <c r="K4" s="774"/>
      <c r="L4" s="769"/>
      <c r="M4" s="773" t="s">
        <v>5</v>
      </c>
      <c r="N4" s="773"/>
      <c r="O4" s="773" t="s">
        <v>6</v>
      </c>
      <c r="P4" s="774"/>
      <c r="Q4" s="769"/>
      <c r="R4" s="773" t="s">
        <v>5</v>
      </c>
      <c r="S4" s="773"/>
      <c r="T4" s="773" t="s">
        <v>6</v>
      </c>
      <c r="U4" s="790"/>
    </row>
    <row r="5" spans="1:21" s="24" customFormat="1" ht="15" customHeight="1" thickBot="1">
      <c r="A5" s="788"/>
      <c r="B5" s="770"/>
      <c r="C5" s="22" t="s">
        <v>7</v>
      </c>
      <c r="D5" s="22" t="s">
        <v>8</v>
      </c>
      <c r="E5" s="22" t="s">
        <v>7</v>
      </c>
      <c r="F5" s="88" t="s">
        <v>8</v>
      </c>
      <c r="G5" s="770"/>
      <c r="H5" s="22" t="s">
        <v>7</v>
      </c>
      <c r="I5" s="22" t="s">
        <v>8</v>
      </c>
      <c r="J5" s="22" t="s">
        <v>7</v>
      </c>
      <c r="K5" s="88" t="s">
        <v>8</v>
      </c>
      <c r="L5" s="770"/>
      <c r="M5" s="22" t="s">
        <v>7</v>
      </c>
      <c r="N5" s="22" t="s">
        <v>8</v>
      </c>
      <c r="O5" s="22" t="s">
        <v>7</v>
      </c>
      <c r="P5" s="88" t="s">
        <v>8</v>
      </c>
      <c r="Q5" s="770"/>
      <c r="R5" s="22" t="s">
        <v>7</v>
      </c>
      <c r="S5" s="22" t="s">
        <v>8</v>
      </c>
      <c r="T5" s="22" t="s">
        <v>7</v>
      </c>
      <c r="U5" s="23" t="s">
        <v>8</v>
      </c>
    </row>
    <row r="6" spans="1:21" ht="14.1" customHeight="1">
      <c r="A6" s="808" t="s">
        <v>37</v>
      </c>
      <c r="B6" s="535" t="s">
        <v>38</v>
      </c>
      <c r="C6" s="9"/>
      <c r="D6" s="9"/>
      <c r="E6" s="9">
        <v>2</v>
      </c>
      <c r="F6" s="36">
        <v>2</v>
      </c>
      <c r="G6" s="535" t="s">
        <v>39</v>
      </c>
      <c r="H6" s="9">
        <v>2</v>
      </c>
      <c r="I6" s="9">
        <v>2</v>
      </c>
      <c r="J6" s="9"/>
      <c r="K6" s="36"/>
      <c r="L6" s="179"/>
      <c r="M6" s="9"/>
      <c r="N6" s="9"/>
      <c r="O6" s="9"/>
      <c r="P6" s="36"/>
      <c r="Q6" s="179"/>
      <c r="R6" s="9"/>
      <c r="S6" s="9"/>
      <c r="T6" s="9"/>
      <c r="U6" s="10"/>
    </row>
    <row r="7" spans="1:21" ht="14.1" customHeight="1">
      <c r="A7" s="799"/>
      <c r="B7" s="82" t="s">
        <v>441</v>
      </c>
      <c r="C7" s="6">
        <v>2</v>
      </c>
      <c r="D7" s="530">
        <v>2</v>
      </c>
      <c r="E7" s="530"/>
      <c r="F7" s="531"/>
      <c r="G7" s="82" t="s">
        <v>440</v>
      </c>
      <c r="H7" s="530">
        <v>2</v>
      </c>
      <c r="I7" s="530">
        <v>2</v>
      </c>
      <c r="J7" s="530">
        <v>2</v>
      </c>
      <c r="K7" s="531">
        <v>2</v>
      </c>
      <c r="L7" s="180"/>
      <c r="M7" s="11"/>
      <c r="N7" s="11"/>
      <c r="O7" s="11"/>
      <c r="P7" s="39"/>
      <c r="Q7" s="180"/>
      <c r="R7" s="11"/>
      <c r="S7" s="11"/>
      <c r="T7" s="11"/>
      <c r="U7" s="25"/>
    </row>
    <row r="8" spans="1:21" ht="14.1" customHeight="1">
      <c r="A8" s="799"/>
      <c r="B8" s="536" t="s">
        <v>40</v>
      </c>
      <c r="C8" s="11">
        <v>2</v>
      </c>
      <c r="D8" s="11">
        <v>2</v>
      </c>
      <c r="E8" s="11">
        <v>2</v>
      </c>
      <c r="F8" s="39">
        <v>2</v>
      </c>
      <c r="G8" s="536"/>
      <c r="H8" s="11"/>
      <c r="I8" s="11"/>
      <c r="J8" s="11"/>
      <c r="K8" s="39"/>
      <c r="L8" s="180"/>
      <c r="M8" s="11"/>
      <c r="N8" s="11"/>
      <c r="O8" s="11"/>
      <c r="P8" s="39"/>
      <c r="Q8" s="180"/>
      <c r="R8" s="11"/>
      <c r="S8" s="11"/>
      <c r="T8" s="11"/>
      <c r="U8" s="25"/>
    </row>
    <row r="9" spans="1:21" s="194" customFormat="1" ht="14.1" customHeight="1">
      <c r="A9" s="799"/>
      <c r="B9" s="192" t="s">
        <v>9</v>
      </c>
      <c r="C9" s="187">
        <f>SUM(C6:C8)</f>
        <v>4</v>
      </c>
      <c r="D9" s="187">
        <f>SUM(D6:D8)</f>
        <v>4</v>
      </c>
      <c r="E9" s="187">
        <f>SUM(E6:E8)</f>
        <v>4</v>
      </c>
      <c r="F9" s="188">
        <f>SUM(F6:F8)</f>
        <v>4</v>
      </c>
      <c r="G9" s="192" t="s">
        <v>9</v>
      </c>
      <c r="H9" s="187">
        <f>SUM(H6:H8)</f>
        <v>4</v>
      </c>
      <c r="I9" s="187">
        <f>SUM(I6:I8)</f>
        <v>4</v>
      </c>
      <c r="J9" s="187">
        <f>SUM(J6:J8)</f>
        <v>2</v>
      </c>
      <c r="K9" s="188">
        <f>SUM(K6:K8)</f>
        <v>2</v>
      </c>
      <c r="L9" s="192" t="s">
        <v>9</v>
      </c>
      <c r="M9" s="187">
        <f>SUM(M6:M8)</f>
        <v>0</v>
      </c>
      <c r="N9" s="187">
        <f>SUM(N6:N8)</f>
        <v>0</v>
      </c>
      <c r="O9" s="187">
        <f>SUM(O6:O8)</f>
        <v>0</v>
      </c>
      <c r="P9" s="188">
        <f>SUM(P6:P8)</f>
        <v>0</v>
      </c>
      <c r="Q9" s="192" t="s">
        <v>9</v>
      </c>
      <c r="R9" s="187">
        <f>SUM(R6:R8)</f>
        <v>0</v>
      </c>
      <c r="S9" s="187">
        <f>SUM(S6:S8)</f>
        <v>0</v>
      </c>
      <c r="T9" s="187">
        <f>SUM(T6:T8)</f>
        <v>0</v>
      </c>
      <c r="U9" s="189">
        <f>SUM(U6:U8)</f>
        <v>0</v>
      </c>
    </row>
    <row r="10" spans="1:21" s="194" customFormat="1" ht="14.1" customHeight="1">
      <c r="A10" s="799"/>
      <c r="B10" s="332" t="s">
        <v>10</v>
      </c>
      <c r="C10" s="775">
        <f>C9+E9+H9+J9+M9+O9+R9+T9</f>
        <v>14</v>
      </c>
      <c r="D10" s="776"/>
      <c r="E10" s="776"/>
      <c r="F10" s="776"/>
      <c r="G10" s="776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  <c r="U10" s="777"/>
    </row>
    <row r="11" spans="1:21" s="194" customFormat="1" ht="50.1" customHeight="1" thickBot="1">
      <c r="A11" s="800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ht="14.1" customHeight="1" thickTop="1">
      <c r="A12" s="798" t="s">
        <v>41</v>
      </c>
      <c r="B12" s="181" t="s">
        <v>45</v>
      </c>
      <c r="C12" s="37">
        <v>0</v>
      </c>
      <c r="D12" s="37">
        <v>1</v>
      </c>
      <c r="E12" s="37">
        <v>0</v>
      </c>
      <c r="F12" s="38">
        <v>1</v>
      </c>
      <c r="G12" s="181" t="s">
        <v>42</v>
      </c>
      <c r="H12" s="37">
        <v>1</v>
      </c>
      <c r="I12" s="37">
        <v>1</v>
      </c>
      <c r="J12" s="37">
        <v>1</v>
      </c>
      <c r="K12" s="38">
        <v>1</v>
      </c>
      <c r="L12" s="181"/>
      <c r="M12" s="37"/>
      <c r="N12" s="37"/>
      <c r="O12" s="37"/>
      <c r="P12" s="38"/>
      <c r="Q12" s="181"/>
      <c r="R12" s="37"/>
      <c r="S12" s="37"/>
      <c r="T12" s="37"/>
      <c r="U12" s="62"/>
    </row>
    <row r="13" spans="1:21" ht="14.1" customHeight="1">
      <c r="A13" s="799"/>
      <c r="B13" s="180" t="s">
        <v>442</v>
      </c>
      <c r="C13" s="11">
        <v>2</v>
      </c>
      <c r="D13" s="11">
        <v>2</v>
      </c>
      <c r="E13" s="11"/>
      <c r="F13" s="39"/>
      <c r="G13" s="536" t="s">
        <v>11</v>
      </c>
      <c r="H13" s="11">
        <v>2</v>
      </c>
      <c r="I13" s="11">
        <v>2</v>
      </c>
      <c r="J13" s="11"/>
      <c r="K13" s="39"/>
      <c r="L13" s="536"/>
      <c r="M13" s="11"/>
      <c r="N13" s="11"/>
      <c r="O13" s="11"/>
      <c r="P13" s="39"/>
      <c r="Q13" s="180"/>
      <c r="R13" s="11"/>
      <c r="S13" s="11"/>
      <c r="T13" s="11"/>
      <c r="U13" s="275"/>
    </row>
    <row r="14" spans="1:21" ht="14.1" customHeight="1">
      <c r="A14" s="799"/>
      <c r="B14" s="180"/>
      <c r="C14" s="11"/>
      <c r="D14" s="11"/>
      <c r="E14" s="11"/>
      <c r="F14" s="39"/>
      <c r="G14" s="536" t="s">
        <v>63</v>
      </c>
      <c r="H14" s="11"/>
      <c r="I14" s="11"/>
      <c r="J14" s="11">
        <v>2</v>
      </c>
      <c r="K14" s="39">
        <v>2</v>
      </c>
      <c r="L14" s="536"/>
      <c r="M14" s="11"/>
      <c r="N14" s="11"/>
      <c r="O14" s="11"/>
      <c r="P14" s="39"/>
      <c r="Q14" s="180"/>
      <c r="R14" s="11"/>
      <c r="S14" s="11"/>
      <c r="T14" s="11"/>
      <c r="U14" s="275"/>
    </row>
    <row r="15" spans="1:21" s="194" customFormat="1" ht="14.1" customHeight="1">
      <c r="A15" s="799"/>
      <c r="B15" s="192" t="s">
        <v>44</v>
      </c>
      <c r="C15" s="187">
        <f>SUM(C12:C13)</f>
        <v>2</v>
      </c>
      <c r="D15" s="187">
        <f>SUM(D12:D13)</f>
        <v>3</v>
      </c>
      <c r="E15" s="187">
        <f>SUM(E12:E13)</f>
        <v>0</v>
      </c>
      <c r="F15" s="188">
        <f>SUM(F12:F13)</f>
        <v>1</v>
      </c>
      <c r="G15" s="192" t="s">
        <v>9</v>
      </c>
      <c r="H15" s="187">
        <f>SUM(H12:H14)</f>
        <v>3</v>
      </c>
      <c r="I15" s="187">
        <f>SUM(I12:I14)</f>
        <v>3</v>
      </c>
      <c r="J15" s="187">
        <f>SUM(J12:J14)</f>
        <v>3</v>
      </c>
      <c r="K15" s="188">
        <f>SUM(K12:K14)</f>
        <v>3</v>
      </c>
      <c r="L15" s="192" t="s">
        <v>674</v>
      </c>
      <c r="M15" s="187">
        <f>SUM(M12:M14)</f>
        <v>0</v>
      </c>
      <c r="N15" s="187">
        <f>SUM(N12:N14)</f>
        <v>0</v>
      </c>
      <c r="O15" s="187">
        <f>SUM(O12:O14)</f>
        <v>0</v>
      </c>
      <c r="P15" s="188">
        <f>SUM(P12:P14)</f>
        <v>0</v>
      </c>
      <c r="Q15" s="192" t="s">
        <v>9</v>
      </c>
      <c r="R15" s="187">
        <f>SUM(R12:R14)</f>
        <v>0</v>
      </c>
      <c r="S15" s="187">
        <f>SUM(S12:S14)</f>
        <v>0</v>
      </c>
      <c r="T15" s="187">
        <f>SUM(T12:T14)</f>
        <v>0</v>
      </c>
      <c r="U15" s="189">
        <f>SUM(U12:U14)</f>
        <v>0</v>
      </c>
    </row>
    <row r="16" spans="1:21" s="194" customFormat="1" ht="14.1" customHeight="1" thickBot="1">
      <c r="A16" s="800"/>
      <c r="B16" s="333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ht="84.95" customHeight="1" thickTop="1">
      <c r="A17" s="736" t="s">
        <v>43</v>
      </c>
      <c r="B17" s="754" t="s">
        <v>369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94" customFormat="1" ht="14.1" customHeight="1" thickBot="1">
      <c r="A18" s="738"/>
      <c r="B18" s="333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4.1" customHeight="1" thickTop="1">
      <c r="A19" s="751" t="s">
        <v>124</v>
      </c>
      <c r="B19" s="183" t="s">
        <v>75</v>
      </c>
      <c r="C19" s="140">
        <v>2</v>
      </c>
      <c r="D19" s="141">
        <v>2</v>
      </c>
      <c r="E19" s="141"/>
      <c r="F19" s="146"/>
      <c r="G19" s="89" t="s">
        <v>65</v>
      </c>
      <c r="H19" s="141">
        <v>2</v>
      </c>
      <c r="I19" s="141">
        <v>2</v>
      </c>
      <c r="J19" s="141"/>
      <c r="K19" s="146"/>
      <c r="L19" s="183"/>
      <c r="M19" s="141"/>
      <c r="N19" s="141"/>
      <c r="O19" s="141"/>
      <c r="P19" s="146"/>
      <c r="Q19" s="183"/>
      <c r="R19" s="141"/>
      <c r="S19" s="141"/>
      <c r="T19" s="141"/>
      <c r="U19" s="143"/>
    </row>
    <row r="20" spans="1:21" s="132" customFormat="1" ht="14.1" customHeight="1">
      <c r="A20" s="752"/>
      <c r="B20" s="170" t="s">
        <v>443</v>
      </c>
      <c r="C20" s="111"/>
      <c r="D20" s="111"/>
      <c r="E20" s="111">
        <v>2</v>
      </c>
      <c r="F20" s="120">
        <v>2</v>
      </c>
      <c r="G20" s="182" t="s">
        <v>23</v>
      </c>
      <c r="H20" s="111"/>
      <c r="I20" s="111"/>
      <c r="J20" s="111">
        <v>2</v>
      </c>
      <c r="K20" s="120">
        <v>2</v>
      </c>
      <c r="L20" s="170"/>
      <c r="M20" s="111"/>
      <c r="N20" s="111"/>
      <c r="O20" s="111"/>
      <c r="P20" s="120"/>
      <c r="Q20" s="170"/>
      <c r="R20" s="111"/>
      <c r="S20" s="111"/>
      <c r="T20" s="111"/>
      <c r="U20" s="115"/>
    </row>
    <row r="21" spans="1:21" s="155" customFormat="1" ht="14.1" customHeight="1" thickBot="1">
      <c r="A21" s="753"/>
      <c r="B21" s="334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72" customFormat="1" ht="14.1" customHeight="1" thickTop="1">
      <c r="A22" s="794" t="s">
        <v>246</v>
      </c>
      <c r="B22" s="183" t="s">
        <v>210</v>
      </c>
      <c r="C22" s="141">
        <v>2</v>
      </c>
      <c r="D22" s="141">
        <v>2</v>
      </c>
      <c r="E22" s="344"/>
      <c r="F22" s="345"/>
      <c r="G22" s="183" t="s">
        <v>217</v>
      </c>
      <c r="H22" s="141">
        <v>2</v>
      </c>
      <c r="I22" s="141">
        <v>2</v>
      </c>
      <c r="J22" s="141"/>
      <c r="K22" s="146"/>
      <c r="L22" s="183" t="s">
        <v>218</v>
      </c>
      <c r="M22" s="141">
        <v>2</v>
      </c>
      <c r="N22" s="141">
        <v>2</v>
      </c>
      <c r="O22" s="141"/>
      <c r="P22" s="146"/>
      <c r="Q22" s="183" t="s">
        <v>225</v>
      </c>
      <c r="R22" s="141">
        <v>10</v>
      </c>
      <c r="S22" s="141"/>
      <c r="T22" s="141">
        <v>10</v>
      </c>
      <c r="U22" s="143"/>
    </row>
    <row r="23" spans="1:21" s="172" customFormat="1" ht="14.1" customHeight="1">
      <c r="A23" s="795"/>
      <c r="B23" s="170" t="s">
        <v>211</v>
      </c>
      <c r="C23" s="111">
        <v>2</v>
      </c>
      <c r="D23" s="111">
        <v>2</v>
      </c>
      <c r="E23" s="111"/>
      <c r="F23" s="120"/>
      <c r="G23" s="170" t="s">
        <v>447</v>
      </c>
      <c r="H23" s="111">
        <v>2</v>
      </c>
      <c r="I23" s="111">
        <v>2</v>
      </c>
      <c r="J23" s="111"/>
      <c r="K23" s="120"/>
      <c r="L23" s="184" t="s">
        <v>444</v>
      </c>
      <c r="M23" s="111">
        <v>2</v>
      </c>
      <c r="N23" s="111">
        <v>2</v>
      </c>
      <c r="O23" s="111"/>
      <c r="P23" s="120"/>
      <c r="Q23" s="182"/>
      <c r="R23" s="111"/>
      <c r="S23" s="111"/>
      <c r="T23" s="111"/>
      <c r="U23" s="115"/>
    </row>
    <row r="24" spans="1:21" s="172" customFormat="1" ht="14.1" customHeight="1">
      <c r="A24" s="796"/>
      <c r="B24" s="170" t="s">
        <v>212</v>
      </c>
      <c r="C24" s="111">
        <v>2</v>
      </c>
      <c r="D24" s="111">
        <v>2</v>
      </c>
      <c r="E24" s="111"/>
      <c r="F24" s="120"/>
      <c r="G24" s="170" t="s">
        <v>449</v>
      </c>
      <c r="H24" s="185">
        <v>2</v>
      </c>
      <c r="I24" s="185">
        <v>2</v>
      </c>
      <c r="J24" s="185">
        <v>2</v>
      </c>
      <c r="K24" s="347">
        <v>2</v>
      </c>
      <c r="L24" s="170" t="s">
        <v>451</v>
      </c>
      <c r="M24" s="111">
        <v>2</v>
      </c>
      <c r="N24" s="111">
        <v>2</v>
      </c>
      <c r="O24" s="348"/>
      <c r="P24" s="349"/>
      <c r="Q24" s="182"/>
      <c r="R24" s="111"/>
      <c r="S24" s="111"/>
      <c r="T24" s="111"/>
      <c r="U24" s="115"/>
    </row>
    <row r="25" spans="1:21" s="172" customFormat="1" ht="14.1" customHeight="1">
      <c r="A25" s="796"/>
      <c r="B25" s="170" t="s">
        <v>213</v>
      </c>
      <c r="C25" s="111">
        <v>2</v>
      </c>
      <c r="D25" s="111">
        <v>2</v>
      </c>
      <c r="E25" s="111"/>
      <c r="F25" s="120"/>
      <c r="G25" s="170" t="s">
        <v>235</v>
      </c>
      <c r="H25" s="111">
        <v>2</v>
      </c>
      <c r="I25" s="111">
        <v>2</v>
      </c>
      <c r="J25" s="111">
        <v>2</v>
      </c>
      <c r="K25" s="120">
        <v>2</v>
      </c>
      <c r="L25" s="170" t="s">
        <v>220</v>
      </c>
      <c r="M25" s="111">
        <v>1</v>
      </c>
      <c r="N25" s="111">
        <v>2</v>
      </c>
      <c r="O25" s="111">
        <v>1</v>
      </c>
      <c r="P25" s="120">
        <v>2</v>
      </c>
      <c r="Q25" s="182"/>
      <c r="R25" s="111"/>
      <c r="S25" s="111"/>
      <c r="T25" s="111"/>
      <c r="U25" s="115"/>
    </row>
    <row r="26" spans="1:21" s="172" customFormat="1" ht="14.1" customHeight="1">
      <c r="A26" s="796"/>
      <c r="B26" s="170" t="s">
        <v>214</v>
      </c>
      <c r="C26" s="185"/>
      <c r="D26" s="185"/>
      <c r="E26" s="111">
        <v>2</v>
      </c>
      <c r="F26" s="120">
        <v>2</v>
      </c>
      <c r="G26" s="170" t="s">
        <v>450</v>
      </c>
      <c r="H26" s="111"/>
      <c r="I26" s="111"/>
      <c r="J26" s="111">
        <v>2</v>
      </c>
      <c r="K26" s="120">
        <v>2</v>
      </c>
      <c r="L26" s="170" t="s">
        <v>221</v>
      </c>
      <c r="M26" s="185"/>
      <c r="N26" s="185"/>
      <c r="O26" s="185">
        <v>2</v>
      </c>
      <c r="P26" s="347">
        <v>2</v>
      </c>
      <c r="Q26" s="170"/>
      <c r="R26" s="111"/>
      <c r="S26" s="111"/>
      <c r="T26" s="111"/>
      <c r="U26" s="115"/>
    </row>
    <row r="27" spans="1:21" s="172" customFormat="1" ht="14.1" customHeight="1">
      <c r="A27" s="796"/>
      <c r="B27" s="170" t="s">
        <v>215</v>
      </c>
      <c r="C27" s="111"/>
      <c r="D27" s="111"/>
      <c r="E27" s="111">
        <v>2</v>
      </c>
      <c r="F27" s="120">
        <v>2</v>
      </c>
      <c r="G27" s="170" t="s">
        <v>448</v>
      </c>
      <c r="H27" s="111"/>
      <c r="I27" s="111"/>
      <c r="J27" s="111">
        <v>2</v>
      </c>
      <c r="K27" s="120">
        <v>2</v>
      </c>
      <c r="L27" s="170" t="s">
        <v>222</v>
      </c>
      <c r="M27" s="111"/>
      <c r="N27" s="111"/>
      <c r="O27" s="111">
        <v>2</v>
      </c>
      <c r="P27" s="120">
        <v>2</v>
      </c>
      <c r="Q27" s="170"/>
      <c r="R27" s="111"/>
      <c r="S27" s="111"/>
      <c r="T27" s="111"/>
      <c r="U27" s="115"/>
    </row>
    <row r="28" spans="1:21" s="172" customFormat="1" ht="14.1" customHeight="1">
      <c r="A28" s="796"/>
      <c r="B28" s="170" t="s">
        <v>445</v>
      </c>
      <c r="C28" s="111"/>
      <c r="D28" s="111"/>
      <c r="E28" s="111">
        <v>2</v>
      </c>
      <c r="F28" s="120">
        <v>2</v>
      </c>
      <c r="G28" s="182"/>
      <c r="H28" s="111"/>
      <c r="I28" s="111"/>
      <c r="J28" s="111"/>
      <c r="K28" s="120"/>
      <c r="L28" s="170" t="s">
        <v>223</v>
      </c>
      <c r="M28" s="111"/>
      <c r="N28" s="111"/>
      <c r="O28" s="111">
        <v>2</v>
      </c>
      <c r="P28" s="120">
        <v>2</v>
      </c>
      <c r="R28" s="111"/>
      <c r="S28" s="111"/>
      <c r="T28" s="111"/>
      <c r="U28" s="115"/>
    </row>
    <row r="29" spans="1:21" s="172" customFormat="1" ht="14.1" customHeight="1">
      <c r="A29" s="796"/>
      <c r="B29" s="170" t="s">
        <v>446</v>
      </c>
      <c r="C29" s="111"/>
      <c r="D29" s="111"/>
      <c r="E29" s="111">
        <v>2</v>
      </c>
      <c r="F29" s="120">
        <v>2</v>
      </c>
      <c r="G29" s="170"/>
      <c r="H29" s="111"/>
      <c r="I29" s="111"/>
      <c r="J29" s="111"/>
      <c r="K29" s="120"/>
      <c r="L29" s="170" t="s">
        <v>219</v>
      </c>
      <c r="M29" s="111"/>
      <c r="N29" s="111"/>
      <c r="O29" s="111">
        <v>2</v>
      </c>
      <c r="P29" s="120">
        <v>2</v>
      </c>
      <c r="Q29" s="182"/>
      <c r="R29" s="111"/>
      <c r="S29" s="111"/>
      <c r="T29" s="111"/>
      <c r="U29" s="115"/>
    </row>
    <row r="30" spans="1:21" s="193" customFormat="1" ht="14.1" customHeight="1">
      <c r="A30" s="796"/>
      <c r="B30" s="335" t="s">
        <v>216</v>
      </c>
      <c r="C30" s="190">
        <f>SUM(C22:C29)</f>
        <v>8</v>
      </c>
      <c r="D30" s="190">
        <f>SUM(D22:D29)</f>
        <v>8</v>
      </c>
      <c r="E30" s="190">
        <f>SUM(E22:E29)</f>
        <v>8</v>
      </c>
      <c r="F30" s="346">
        <f>SUM(F22:F29)</f>
        <v>8</v>
      </c>
      <c r="G30" s="335" t="s">
        <v>216</v>
      </c>
      <c r="H30" s="190">
        <f>SUM(H22:H28)</f>
        <v>8</v>
      </c>
      <c r="I30" s="190">
        <f>SUM(I22:I28)</f>
        <v>8</v>
      </c>
      <c r="J30" s="190">
        <f>SUM(J22:J29)</f>
        <v>8</v>
      </c>
      <c r="K30" s="346">
        <f>SUM(K22:K29)</f>
        <v>8</v>
      </c>
      <c r="L30" s="335" t="s">
        <v>216</v>
      </c>
      <c r="M30" s="190">
        <f>SUM(M22:M29)</f>
        <v>7</v>
      </c>
      <c r="N30" s="190">
        <f>SUM(N22:N29)</f>
        <v>8</v>
      </c>
      <c r="O30" s="190">
        <f>SUM(O22:O29)</f>
        <v>9</v>
      </c>
      <c r="P30" s="346">
        <f>SUM(P22:P29)</f>
        <v>10</v>
      </c>
      <c r="Q30" s="335" t="s">
        <v>216</v>
      </c>
      <c r="R30" s="190">
        <f>SUM(R22:R29)</f>
        <v>10</v>
      </c>
      <c r="S30" s="190">
        <f>SUM(S22:S29)</f>
        <v>0</v>
      </c>
      <c r="T30" s="190">
        <f>SUM(T22:T29)</f>
        <v>10</v>
      </c>
      <c r="U30" s="191">
        <f>SUM(U22:U29)</f>
        <v>0</v>
      </c>
    </row>
    <row r="31" spans="1:21" s="193" customFormat="1" ht="14.1" customHeight="1" thickBot="1">
      <c r="A31" s="797"/>
      <c r="B31" s="355" t="s">
        <v>244</v>
      </c>
      <c r="C31" s="781" t="str">
        <f>SUM(C30,E30,H30,J30,M30,O30,R30,T30)&amp;" / "&amp;SUM(D30,F30,I30,K30,N30,P30,S30,U30)&amp;" (時數)"</f>
        <v>68 / 50 (時數)</v>
      </c>
      <c r="D31" s="781"/>
      <c r="E31" s="781"/>
      <c r="F31" s="781"/>
      <c r="G31" s="781"/>
      <c r="H31" s="781"/>
      <c r="I31" s="781"/>
      <c r="J31" s="781"/>
      <c r="K31" s="781"/>
      <c r="L31" s="781"/>
      <c r="M31" s="781"/>
      <c r="N31" s="781"/>
      <c r="O31" s="781"/>
      <c r="P31" s="781"/>
      <c r="Q31" s="781"/>
      <c r="R31" s="781"/>
      <c r="S31" s="781"/>
      <c r="T31" s="781"/>
      <c r="U31" s="782"/>
    </row>
    <row r="32" spans="1:21" s="173" customFormat="1" ht="14.1" customHeight="1" thickTop="1">
      <c r="A32" s="805" t="s">
        <v>245</v>
      </c>
      <c r="B32" s="351" t="s">
        <v>467</v>
      </c>
      <c r="C32" s="352">
        <v>2</v>
      </c>
      <c r="D32" s="352">
        <v>2</v>
      </c>
      <c r="E32" s="352"/>
      <c r="F32" s="353"/>
      <c r="G32" s="354" t="s">
        <v>452</v>
      </c>
      <c r="H32" s="352">
        <v>2</v>
      </c>
      <c r="I32" s="352">
        <v>2</v>
      </c>
      <c r="J32" s="352"/>
      <c r="K32" s="353"/>
      <c r="L32" s="351" t="s">
        <v>455</v>
      </c>
      <c r="M32" s="352">
        <v>2</v>
      </c>
      <c r="N32" s="352">
        <v>2</v>
      </c>
      <c r="O32" s="352"/>
      <c r="P32" s="353"/>
      <c r="Q32" s="351"/>
      <c r="R32" s="352"/>
      <c r="S32" s="352"/>
      <c r="T32" s="352"/>
      <c r="U32" s="356"/>
    </row>
    <row r="33" spans="1:22" s="173" customFormat="1" ht="14.1" customHeight="1">
      <c r="A33" s="806"/>
      <c r="B33" s="337" t="s">
        <v>228</v>
      </c>
      <c r="C33" s="331">
        <v>2</v>
      </c>
      <c r="D33" s="331">
        <v>2</v>
      </c>
      <c r="E33" s="331"/>
      <c r="F33" s="350"/>
      <c r="G33" s="340" t="s">
        <v>453</v>
      </c>
      <c r="H33" s="331">
        <v>2</v>
      </c>
      <c r="I33" s="331">
        <v>2</v>
      </c>
      <c r="J33" s="331"/>
      <c r="K33" s="350"/>
      <c r="L33" s="340" t="s">
        <v>456</v>
      </c>
      <c r="M33" s="331">
        <v>2</v>
      </c>
      <c r="N33" s="331">
        <v>2</v>
      </c>
      <c r="O33" s="331"/>
      <c r="P33" s="350"/>
      <c r="Q33" s="336"/>
      <c r="R33" s="331"/>
      <c r="S33" s="331"/>
      <c r="T33" s="331"/>
      <c r="U33" s="357"/>
    </row>
    <row r="34" spans="1:22" s="173" customFormat="1" ht="14.1" customHeight="1">
      <c r="A34" s="806"/>
      <c r="B34" s="338" t="s">
        <v>231</v>
      </c>
      <c r="C34" s="331">
        <v>2</v>
      </c>
      <c r="D34" s="331">
        <v>2</v>
      </c>
      <c r="E34" s="331"/>
      <c r="F34" s="350"/>
      <c r="G34" s="342" t="s">
        <v>237</v>
      </c>
      <c r="H34" s="160">
        <v>2</v>
      </c>
      <c r="I34" s="160">
        <v>2</v>
      </c>
      <c r="J34" s="160"/>
      <c r="K34" s="320"/>
      <c r="L34" s="339" t="s">
        <v>457</v>
      </c>
      <c r="M34" s="331">
        <v>2</v>
      </c>
      <c r="N34" s="331">
        <v>2</v>
      </c>
      <c r="O34" s="331"/>
      <c r="P34" s="350"/>
      <c r="Q34" s="336"/>
      <c r="R34" s="331"/>
      <c r="S34" s="331"/>
      <c r="T34" s="331"/>
      <c r="U34" s="357"/>
    </row>
    <row r="35" spans="1:22" s="173" customFormat="1" ht="14.1" customHeight="1">
      <c r="A35" s="806"/>
      <c r="B35" s="338" t="s">
        <v>232</v>
      </c>
      <c r="C35" s="331">
        <v>2</v>
      </c>
      <c r="D35" s="331">
        <v>2</v>
      </c>
      <c r="E35" s="331"/>
      <c r="F35" s="350"/>
      <c r="G35" s="337" t="s">
        <v>454</v>
      </c>
      <c r="H35" s="160">
        <v>2</v>
      </c>
      <c r="I35" s="160">
        <v>2</v>
      </c>
      <c r="J35" s="160"/>
      <c r="K35" s="320"/>
      <c r="L35" s="337" t="s">
        <v>458</v>
      </c>
      <c r="M35" s="160">
        <v>2</v>
      </c>
      <c r="N35" s="160">
        <v>2</v>
      </c>
      <c r="O35" s="331"/>
      <c r="P35" s="350"/>
      <c r="Q35" s="336"/>
      <c r="R35" s="331"/>
      <c r="S35" s="331"/>
      <c r="T35" s="331"/>
      <c r="U35" s="357"/>
    </row>
    <row r="36" spans="1:22" s="173" customFormat="1" ht="14.1" customHeight="1">
      <c r="A36" s="806"/>
      <c r="B36" s="339" t="s">
        <v>229</v>
      </c>
      <c r="C36" s="331">
        <v>2</v>
      </c>
      <c r="D36" s="331">
        <v>2</v>
      </c>
      <c r="E36" s="331">
        <v>2</v>
      </c>
      <c r="F36" s="350">
        <v>2</v>
      </c>
      <c r="G36" s="343" t="s">
        <v>240</v>
      </c>
      <c r="H36" s="160">
        <v>2</v>
      </c>
      <c r="I36" s="160">
        <v>2</v>
      </c>
      <c r="J36" s="160"/>
      <c r="K36" s="320"/>
      <c r="L36" s="343" t="s">
        <v>459</v>
      </c>
      <c r="M36" s="160">
        <v>2</v>
      </c>
      <c r="N36" s="160">
        <v>2</v>
      </c>
      <c r="O36" s="331"/>
      <c r="P36" s="350"/>
      <c r="Q36" s="336"/>
      <c r="R36" s="331"/>
      <c r="S36" s="331"/>
      <c r="T36" s="331"/>
      <c r="U36" s="357"/>
    </row>
    <row r="37" spans="1:22" s="173" customFormat="1" ht="14.1" customHeight="1">
      <c r="A37" s="806"/>
      <c r="B37" s="336" t="s">
        <v>226</v>
      </c>
      <c r="C37" s="331">
        <v>2</v>
      </c>
      <c r="D37" s="331">
        <v>2</v>
      </c>
      <c r="E37" s="331">
        <v>2</v>
      </c>
      <c r="F37" s="350">
        <v>2</v>
      </c>
      <c r="G37" s="338" t="s">
        <v>241</v>
      </c>
      <c r="H37" s="160">
        <v>2</v>
      </c>
      <c r="I37" s="160">
        <v>2</v>
      </c>
      <c r="J37" s="160"/>
      <c r="K37" s="320"/>
      <c r="L37" s="343" t="s">
        <v>460</v>
      </c>
      <c r="M37" s="160">
        <v>2</v>
      </c>
      <c r="N37" s="160">
        <v>2</v>
      </c>
      <c r="O37" s="331"/>
      <c r="P37" s="350"/>
      <c r="Q37" s="336"/>
      <c r="R37" s="331"/>
      <c r="S37" s="331"/>
      <c r="T37" s="331"/>
      <c r="U37" s="357"/>
    </row>
    <row r="38" spans="1:22" s="173" customFormat="1" ht="14.1" customHeight="1">
      <c r="A38" s="806"/>
      <c r="B38" s="340" t="s">
        <v>227</v>
      </c>
      <c r="C38" s="331"/>
      <c r="D38" s="331"/>
      <c r="E38" s="331">
        <v>2</v>
      </c>
      <c r="F38" s="350">
        <v>2</v>
      </c>
      <c r="G38" s="340" t="s">
        <v>180</v>
      </c>
      <c r="H38" s="160"/>
      <c r="I38" s="160"/>
      <c r="J38" s="160">
        <v>2</v>
      </c>
      <c r="K38" s="320">
        <v>2</v>
      </c>
      <c r="L38" s="336" t="s">
        <v>461</v>
      </c>
      <c r="M38" s="331">
        <v>2</v>
      </c>
      <c r="N38" s="331">
        <v>2</v>
      </c>
      <c r="O38" s="331">
        <v>2</v>
      </c>
      <c r="P38" s="350">
        <v>2</v>
      </c>
      <c r="Q38" s="336" t="s">
        <v>73</v>
      </c>
      <c r="R38" s="331"/>
      <c r="S38" s="331"/>
      <c r="T38" s="331"/>
      <c r="U38" s="357"/>
    </row>
    <row r="39" spans="1:22" s="173" customFormat="1" ht="14.1" customHeight="1">
      <c r="A39" s="806"/>
      <c r="B39" s="337" t="s">
        <v>230</v>
      </c>
      <c r="C39" s="331"/>
      <c r="D39" s="331"/>
      <c r="E39" s="331">
        <v>2</v>
      </c>
      <c r="F39" s="350">
        <v>2</v>
      </c>
      <c r="G39" s="340" t="s">
        <v>673</v>
      </c>
      <c r="H39" s="160"/>
      <c r="I39" s="160"/>
      <c r="J39" s="307">
        <v>2</v>
      </c>
      <c r="K39" s="321">
        <v>2</v>
      </c>
      <c r="L39" s="341" t="s">
        <v>224</v>
      </c>
      <c r="M39" s="331"/>
      <c r="N39" s="331"/>
      <c r="O39" s="331">
        <v>2</v>
      </c>
      <c r="P39" s="350">
        <v>2</v>
      </c>
      <c r="Q39" s="336"/>
      <c r="R39" s="331"/>
      <c r="S39" s="331"/>
      <c r="T39" s="331"/>
      <c r="U39" s="357"/>
    </row>
    <row r="40" spans="1:22" s="173" customFormat="1" ht="14.1" customHeight="1">
      <c r="A40" s="806"/>
      <c r="B40" s="338" t="s">
        <v>233</v>
      </c>
      <c r="C40" s="331"/>
      <c r="D40" s="331"/>
      <c r="E40" s="331">
        <v>2</v>
      </c>
      <c r="F40" s="350">
        <v>2</v>
      </c>
      <c r="G40" s="337" t="s">
        <v>238</v>
      </c>
      <c r="H40" s="160"/>
      <c r="I40" s="160"/>
      <c r="J40" s="160">
        <v>2</v>
      </c>
      <c r="K40" s="320">
        <v>2</v>
      </c>
      <c r="L40" s="336" t="s">
        <v>462</v>
      </c>
      <c r="M40" s="331"/>
      <c r="N40" s="331"/>
      <c r="O40" s="331">
        <v>2</v>
      </c>
      <c r="P40" s="350">
        <v>2</v>
      </c>
      <c r="Q40" s="341"/>
      <c r="R40" s="331"/>
      <c r="S40" s="331"/>
      <c r="T40" s="331"/>
      <c r="U40" s="357"/>
    </row>
    <row r="41" spans="1:22" s="173" customFormat="1" ht="14.1" customHeight="1">
      <c r="A41" s="806"/>
      <c r="B41" s="338" t="s">
        <v>234</v>
      </c>
      <c r="C41" s="331"/>
      <c r="D41" s="331"/>
      <c r="E41" s="331">
        <v>2</v>
      </c>
      <c r="F41" s="350">
        <v>2</v>
      </c>
      <c r="G41" s="337" t="s">
        <v>239</v>
      </c>
      <c r="H41" s="160"/>
      <c r="I41" s="160"/>
      <c r="J41" s="160">
        <v>2</v>
      </c>
      <c r="K41" s="320">
        <v>2</v>
      </c>
      <c r="L41" s="337" t="s">
        <v>463</v>
      </c>
      <c r="M41" s="331"/>
      <c r="N41" s="331"/>
      <c r="O41" s="331">
        <v>2</v>
      </c>
      <c r="P41" s="350">
        <v>2</v>
      </c>
      <c r="Q41" s="341"/>
      <c r="R41" s="331"/>
      <c r="S41" s="331"/>
      <c r="T41" s="331"/>
      <c r="U41" s="357"/>
    </row>
    <row r="42" spans="1:22" s="173" customFormat="1" ht="14.1" customHeight="1">
      <c r="A42" s="806"/>
      <c r="B42" s="534"/>
      <c r="C42" s="160"/>
      <c r="D42" s="160"/>
      <c r="E42" s="160"/>
      <c r="F42" s="320"/>
      <c r="G42" s="343" t="s">
        <v>243</v>
      </c>
      <c r="H42" s="160"/>
      <c r="I42" s="160"/>
      <c r="J42" s="160">
        <v>2</v>
      </c>
      <c r="K42" s="320">
        <v>2</v>
      </c>
      <c r="L42" s="337" t="s">
        <v>464</v>
      </c>
      <c r="M42" s="331"/>
      <c r="N42" s="331"/>
      <c r="O42" s="331">
        <v>2</v>
      </c>
      <c r="P42" s="350">
        <v>2</v>
      </c>
      <c r="Q42" s="341"/>
      <c r="R42" s="331"/>
      <c r="S42" s="331"/>
      <c r="T42" s="331"/>
      <c r="U42" s="357"/>
    </row>
    <row r="43" spans="1:22" s="173" customFormat="1" ht="14.1" customHeight="1">
      <c r="A43" s="806"/>
      <c r="B43" s="341"/>
      <c r="C43" s="331"/>
      <c r="D43" s="331"/>
      <c r="E43" s="331"/>
      <c r="F43" s="350"/>
      <c r="G43" s="343" t="s">
        <v>242</v>
      </c>
      <c r="H43" s="331"/>
      <c r="I43" s="331"/>
      <c r="J43" s="331">
        <v>2</v>
      </c>
      <c r="K43" s="350">
        <v>2</v>
      </c>
      <c r="L43" s="343" t="s">
        <v>465</v>
      </c>
      <c r="M43" s="331"/>
      <c r="N43" s="331"/>
      <c r="O43" s="331">
        <v>2</v>
      </c>
      <c r="P43" s="350">
        <v>2</v>
      </c>
      <c r="Q43" s="336"/>
      <c r="R43" s="331"/>
      <c r="S43" s="331"/>
      <c r="T43" s="331"/>
      <c r="U43" s="357"/>
    </row>
    <row r="44" spans="1:22" s="173" customFormat="1" ht="14.1" customHeight="1">
      <c r="A44" s="806"/>
      <c r="B44" s="336"/>
      <c r="C44" s="331"/>
      <c r="D44" s="331"/>
      <c r="E44" s="331"/>
      <c r="F44" s="350"/>
      <c r="G44" s="33"/>
      <c r="H44" s="160"/>
      <c r="I44" s="160"/>
      <c r="J44" s="160"/>
      <c r="K44" s="320"/>
      <c r="L44" s="343" t="s">
        <v>466</v>
      </c>
      <c r="M44" s="331"/>
      <c r="N44" s="331"/>
      <c r="O44" s="331">
        <v>2</v>
      </c>
      <c r="P44" s="350">
        <v>2</v>
      </c>
      <c r="Q44" s="336"/>
      <c r="R44" s="331"/>
      <c r="S44" s="331"/>
      <c r="T44" s="331"/>
      <c r="U44" s="357"/>
    </row>
    <row r="45" spans="1:22" s="193" customFormat="1" ht="14.1" customHeight="1">
      <c r="A45" s="806"/>
      <c r="B45" s="335" t="s">
        <v>216</v>
      </c>
      <c r="C45" s="190">
        <f>SUM(C32:C44)</f>
        <v>12</v>
      </c>
      <c r="D45" s="190">
        <f>SUM(D32:D44)</f>
        <v>12</v>
      </c>
      <c r="E45" s="190">
        <f>SUM(E32:E44)</f>
        <v>12</v>
      </c>
      <c r="F45" s="346">
        <f>SUM(F32:F44)</f>
        <v>12</v>
      </c>
      <c r="G45" s="335" t="s">
        <v>216</v>
      </c>
      <c r="H45" s="190">
        <f>SUM(H32:H44)</f>
        <v>12</v>
      </c>
      <c r="I45" s="190">
        <f>SUM(I32:I44)</f>
        <v>12</v>
      </c>
      <c r="J45" s="190">
        <f>SUM(J32:J44)</f>
        <v>12</v>
      </c>
      <c r="K45" s="346">
        <f>SUM(K32:K44)</f>
        <v>12</v>
      </c>
      <c r="L45" s="335" t="s">
        <v>216</v>
      </c>
      <c r="M45" s="190">
        <f>SUM(M32:M44)</f>
        <v>14</v>
      </c>
      <c r="N45" s="190">
        <f>SUM(N32:N44)</f>
        <v>14</v>
      </c>
      <c r="O45" s="190">
        <f>SUM(O32:O44)</f>
        <v>14</v>
      </c>
      <c r="P45" s="346">
        <f>SUM(P32:P44)</f>
        <v>14</v>
      </c>
      <c r="Q45" s="335" t="s">
        <v>216</v>
      </c>
      <c r="R45" s="190">
        <f>SUM(R32:R44)</f>
        <v>0</v>
      </c>
      <c r="S45" s="190">
        <f>SUM(S32:S44)</f>
        <v>0</v>
      </c>
      <c r="T45" s="190">
        <f>SUM(T32:T44)</f>
        <v>0</v>
      </c>
      <c r="U45" s="191">
        <f>SUM(U32:U44)</f>
        <v>0</v>
      </c>
    </row>
    <row r="46" spans="1:22" s="193" customFormat="1" ht="14.1" customHeight="1" thickBot="1">
      <c r="A46" s="807"/>
      <c r="B46" s="358" t="s">
        <v>244</v>
      </c>
      <c r="C46" s="778" t="str">
        <f>SUM(C45,E45,H45,J45,M45,O45,R45,T45)&amp;" / "&amp;SUM(D45,F45,I45,K45,N45,P45,S45,U45)&amp;" (時數)"</f>
        <v>76 / 76 (時數)</v>
      </c>
      <c r="D46" s="779"/>
      <c r="E46" s="779"/>
      <c r="F46" s="779"/>
      <c r="G46" s="779"/>
      <c r="H46" s="779"/>
      <c r="I46" s="779"/>
      <c r="J46" s="779"/>
      <c r="K46" s="779"/>
      <c r="L46" s="779"/>
      <c r="M46" s="779"/>
      <c r="N46" s="779"/>
      <c r="O46" s="779"/>
      <c r="P46" s="779"/>
      <c r="Q46" s="779"/>
      <c r="R46" s="779"/>
      <c r="S46" s="779"/>
      <c r="T46" s="779"/>
      <c r="U46" s="780"/>
    </row>
    <row r="47" spans="1:22" s="174" customFormat="1" ht="15" customHeight="1">
      <c r="A47" s="792" t="s">
        <v>468</v>
      </c>
      <c r="B47" s="792"/>
      <c r="C47" s="792"/>
      <c r="D47" s="792"/>
      <c r="E47" s="792"/>
      <c r="F47" s="792"/>
      <c r="G47" s="792"/>
      <c r="H47" s="792"/>
      <c r="I47" s="792"/>
      <c r="J47" s="792"/>
      <c r="K47" s="792"/>
      <c r="L47" s="792"/>
      <c r="M47" s="792"/>
      <c r="N47" s="792"/>
      <c r="O47" s="792"/>
      <c r="P47" s="792"/>
      <c r="Q47" s="792"/>
      <c r="R47" s="792"/>
      <c r="S47" s="792"/>
      <c r="T47" s="792"/>
      <c r="U47" s="792"/>
    </row>
    <row r="48" spans="1:22" s="174" customFormat="1" ht="15" customHeight="1">
      <c r="A48" s="793" t="s">
        <v>469</v>
      </c>
      <c r="B48" s="793"/>
      <c r="C48" s="793"/>
      <c r="D48" s="793"/>
      <c r="E48" s="793"/>
      <c r="F48" s="793"/>
      <c r="G48" s="793"/>
      <c r="H48" s="793"/>
      <c r="I48" s="793"/>
      <c r="J48" s="793"/>
      <c r="K48" s="793"/>
      <c r="L48" s="793"/>
      <c r="M48" s="793"/>
      <c r="N48" s="793"/>
      <c r="O48" s="793"/>
      <c r="P48" s="793"/>
      <c r="Q48" s="793"/>
      <c r="R48" s="793"/>
      <c r="S48" s="793"/>
      <c r="T48" s="793"/>
      <c r="U48" s="793"/>
      <c r="V48" s="175"/>
    </row>
    <row r="49" spans="1:22" s="174" customFormat="1" ht="15" customHeight="1">
      <c r="A49" s="801" t="s">
        <v>471</v>
      </c>
      <c r="B49" s="801"/>
      <c r="C49" s="801"/>
      <c r="D49" s="801"/>
      <c r="E49" s="801"/>
      <c r="F49" s="801"/>
      <c r="G49" s="801"/>
      <c r="H49" s="801"/>
      <c r="I49" s="801"/>
      <c r="J49" s="801"/>
      <c r="K49" s="801"/>
      <c r="L49" s="801"/>
      <c r="M49" s="801"/>
      <c r="N49" s="801"/>
      <c r="O49" s="801"/>
      <c r="P49" s="801"/>
      <c r="Q49" s="801"/>
      <c r="R49" s="801"/>
      <c r="S49" s="801"/>
      <c r="T49" s="801"/>
      <c r="U49" s="801"/>
      <c r="V49" s="175"/>
    </row>
    <row r="50" spans="1:22" s="174" customFormat="1" ht="15" customHeight="1">
      <c r="A50" s="802" t="s">
        <v>470</v>
      </c>
      <c r="B50" s="802"/>
      <c r="C50" s="802"/>
      <c r="D50" s="802"/>
      <c r="E50" s="802"/>
      <c r="F50" s="802"/>
      <c r="G50" s="802"/>
      <c r="H50" s="359"/>
      <c r="I50" s="276"/>
      <c r="J50" s="359"/>
      <c r="K50" s="359"/>
      <c r="L50" s="803" t="s">
        <v>472</v>
      </c>
      <c r="M50" s="803"/>
      <c r="N50" s="803"/>
      <c r="O50" s="803"/>
      <c r="P50" s="803"/>
      <c r="Q50" s="803"/>
      <c r="R50" s="803"/>
      <c r="S50" s="803"/>
      <c r="T50" s="803"/>
      <c r="U50" s="803"/>
      <c r="V50" s="175"/>
    </row>
    <row r="51" spans="1:22" s="176" customFormat="1" ht="15" customHeight="1">
      <c r="A51" s="804" t="s">
        <v>717</v>
      </c>
      <c r="B51" s="804"/>
      <c r="C51" s="804"/>
      <c r="D51" s="804"/>
      <c r="E51" s="804"/>
      <c r="F51" s="804"/>
      <c r="G51" s="804"/>
      <c r="H51" s="804"/>
      <c r="I51" s="804"/>
      <c r="J51" s="804"/>
      <c r="K51" s="804"/>
      <c r="L51" s="803"/>
      <c r="M51" s="803"/>
      <c r="N51" s="803"/>
      <c r="O51" s="803"/>
      <c r="P51" s="803"/>
      <c r="Q51" s="803"/>
      <c r="R51" s="803"/>
      <c r="S51" s="803"/>
      <c r="T51" s="803"/>
      <c r="U51" s="803"/>
    </row>
    <row r="52" spans="1:22" s="176" customFormat="1" ht="40.5" customHeight="1">
      <c r="A52" s="804"/>
      <c r="B52" s="804"/>
      <c r="C52" s="804"/>
      <c r="D52" s="804"/>
      <c r="E52" s="804"/>
      <c r="F52" s="804"/>
      <c r="G52" s="804"/>
      <c r="H52" s="804"/>
      <c r="I52" s="804"/>
      <c r="J52" s="804"/>
      <c r="K52" s="804"/>
      <c r="L52" s="803"/>
      <c r="M52" s="803"/>
      <c r="N52" s="803"/>
      <c r="O52" s="803"/>
      <c r="P52" s="803"/>
      <c r="Q52" s="803"/>
      <c r="R52" s="803"/>
      <c r="S52" s="803"/>
      <c r="T52" s="803"/>
      <c r="U52" s="803"/>
    </row>
    <row r="53" spans="1:22" s="176" customFormat="1" ht="15" customHeight="1">
      <c r="A53" s="791" t="s">
        <v>681</v>
      </c>
      <c r="B53" s="791"/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</row>
    <row r="54" spans="1:22" s="176" customFormat="1">
      <c r="A54" s="15"/>
      <c r="B54" s="177"/>
      <c r="C54" s="12"/>
      <c r="D54" s="12"/>
      <c r="E54" s="12"/>
      <c r="F54" s="12"/>
      <c r="G54" s="177"/>
      <c r="H54" s="12"/>
      <c r="I54" s="12"/>
      <c r="J54" s="12"/>
      <c r="K54" s="12"/>
      <c r="L54" s="177"/>
      <c r="M54" s="12"/>
      <c r="N54" s="12"/>
      <c r="O54" s="12"/>
      <c r="P54" s="12"/>
      <c r="Q54" s="177"/>
      <c r="R54" s="12"/>
      <c r="S54" s="12"/>
      <c r="T54" s="12"/>
      <c r="U54" s="12"/>
    </row>
    <row r="55" spans="1:22" s="176" customFormat="1">
      <c r="A55" s="15"/>
      <c r="B55" s="177"/>
      <c r="C55" s="12"/>
      <c r="D55" s="12"/>
      <c r="E55" s="12"/>
      <c r="F55" s="12"/>
      <c r="G55" s="177"/>
      <c r="H55" s="12"/>
      <c r="I55" s="12"/>
      <c r="J55" s="12"/>
      <c r="K55" s="12"/>
      <c r="L55" s="177"/>
      <c r="M55" s="12"/>
      <c r="N55" s="12"/>
      <c r="O55" s="12"/>
      <c r="P55" s="12"/>
      <c r="Q55" s="177"/>
      <c r="R55" s="12"/>
      <c r="S55" s="12"/>
      <c r="T55" s="12"/>
      <c r="U55" s="12"/>
    </row>
    <row r="56" spans="1:22" s="176" customFormat="1">
      <c r="A56" s="15"/>
      <c r="B56" s="177"/>
      <c r="C56" s="12"/>
      <c r="D56" s="12"/>
      <c r="E56" s="12"/>
      <c r="F56" s="12"/>
      <c r="G56" s="177"/>
      <c r="H56" s="12"/>
      <c r="I56" s="12"/>
      <c r="J56" s="12"/>
      <c r="K56" s="12"/>
      <c r="L56" s="177"/>
      <c r="M56" s="12"/>
      <c r="N56" s="12"/>
      <c r="O56" s="12"/>
      <c r="P56" s="12"/>
      <c r="Q56" s="177"/>
      <c r="R56" s="12"/>
      <c r="S56" s="12"/>
      <c r="T56" s="12"/>
      <c r="U56" s="12"/>
    </row>
    <row r="57" spans="1:22" s="176" customFormat="1">
      <c r="A57" s="15"/>
      <c r="B57" s="177"/>
      <c r="C57" s="12"/>
      <c r="D57" s="12"/>
      <c r="E57" s="12"/>
      <c r="F57" s="12"/>
      <c r="G57" s="177"/>
      <c r="H57" s="12"/>
      <c r="I57" s="12"/>
      <c r="J57" s="12"/>
      <c r="K57" s="12"/>
      <c r="L57" s="177"/>
      <c r="M57" s="12"/>
      <c r="N57" s="12"/>
      <c r="O57" s="12"/>
      <c r="P57" s="12"/>
      <c r="Q57" s="177"/>
      <c r="R57" s="12"/>
      <c r="S57" s="12"/>
      <c r="T57" s="12"/>
      <c r="U57" s="12"/>
    </row>
    <row r="58" spans="1:22" s="176" customFormat="1">
      <c r="A58" s="15"/>
      <c r="B58" s="177"/>
      <c r="C58" s="12"/>
      <c r="D58" s="12"/>
      <c r="E58" s="12"/>
      <c r="F58" s="12"/>
      <c r="G58" s="177"/>
      <c r="H58" s="12"/>
      <c r="I58" s="12"/>
      <c r="J58" s="12"/>
      <c r="K58" s="12"/>
      <c r="L58" s="177"/>
      <c r="M58" s="12"/>
      <c r="N58" s="12"/>
      <c r="O58" s="12"/>
      <c r="P58" s="12"/>
      <c r="Q58" s="177"/>
      <c r="R58" s="12"/>
      <c r="S58" s="12"/>
      <c r="T58" s="12"/>
      <c r="U58" s="12"/>
    </row>
  </sheetData>
  <mergeCells count="40">
    <mergeCell ref="A53:U53"/>
    <mergeCell ref="B11:U11"/>
    <mergeCell ref="A47:U47"/>
    <mergeCell ref="A48:U48"/>
    <mergeCell ref="A19:A21"/>
    <mergeCell ref="A22:A31"/>
    <mergeCell ref="A17:A18"/>
    <mergeCell ref="A12:A16"/>
    <mergeCell ref="A49:U49"/>
    <mergeCell ref="A50:G50"/>
    <mergeCell ref="L50:U52"/>
    <mergeCell ref="A51:K52"/>
    <mergeCell ref="A32:A46"/>
    <mergeCell ref="A6:A11"/>
    <mergeCell ref="A2:U2"/>
    <mergeCell ref="A1:U1"/>
    <mergeCell ref="C4:D4"/>
    <mergeCell ref="E4:F4"/>
    <mergeCell ref="H4:I4"/>
    <mergeCell ref="J4:K4"/>
    <mergeCell ref="A3:A5"/>
    <mergeCell ref="R3:U3"/>
    <mergeCell ref="M4:N4"/>
    <mergeCell ref="M3:P3"/>
    <mergeCell ref="Q3:Q5"/>
    <mergeCell ref="B3:B5"/>
    <mergeCell ref="H3:K3"/>
    <mergeCell ref="G3:G5"/>
    <mergeCell ref="R4:S4"/>
    <mergeCell ref="T4:U4"/>
    <mergeCell ref="L3:L5"/>
    <mergeCell ref="C3:F3"/>
    <mergeCell ref="O4:P4"/>
    <mergeCell ref="C10:U10"/>
    <mergeCell ref="C46:U46"/>
    <mergeCell ref="C31:U31"/>
    <mergeCell ref="B17:U17"/>
    <mergeCell ref="C18:U18"/>
    <mergeCell ref="C16:U16"/>
    <mergeCell ref="C21:U21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3"/>
  <sheetViews>
    <sheetView topLeftCell="A25" workbookViewId="0">
      <selection activeCell="B17" sqref="B17:U17"/>
    </sheetView>
  </sheetViews>
  <sheetFormatPr defaultRowHeight="16.5"/>
  <cols>
    <col min="1" max="1" width="2.25" style="197" customWidth="1"/>
    <col min="2" max="2" width="13.375" style="30" customWidth="1"/>
    <col min="3" max="6" width="2.875" style="31" customWidth="1"/>
    <col min="7" max="7" width="13.375" style="30" customWidth="1"/>
    <col min="8" max="11" width="2.875" style="31" customWidth="1"/>
    <col min="12" max="12" width="13.375" style="30" customWidth="1"/>
    <col min="13" max="16" width="2.875" style="31" customWidth="1"/>
    <col min="17" max="17" width="13.375" style="30" customWidth="1"/>
    <col min="18" max="21" width="2.875" style="31" customWidth="1"/>
  </cols>
  <sheetData>
    <row r="1" spans="1:21" ht="26.25" customHeight="1">
      <c r="A1" s="784" t="s">
        <v>474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</row>
    <row r="2" spans="1:21" s="131" customFormat="1" ht="24.95" customHeight="1" thickBot="1">
      <c r="A2" s="694" t="s">
        <v>475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 s="27" customFormat="1" ht="14.25">
      <c r="A3" s="749" t="s">
        <v>24</v>
      </c>
      <c r="B3" s="667" t="s">
        <v>0</v>
      </c>
      <c r="C3" s="672" t="s">
        <v>1</v>
      </c>
      <c r="D3" s="672"/>
      <c r="E3" s="672"/>
      <c r="F3" s="696"/>
      <c r="G3" s="667" t="s">
        <v>0</v>
      </c>
      <c r="H3" s="672" t="s">
        <v>2</v>
      </c>
      <c r="I3" s="672"/>
      <c r="J3" s="672"/>
      <c r="K3" s="696"/>
      <c r="L3" s="667" t="s">
        <v>0</v>
      </c>
      <c r="M3" s="672" t="s">
        <v>69</v>
      </c>
      <c r="N3" s="672"/>
      <c r="O3" s="672"/>
      <c r="P3" s="696"/>
      <c r="Q3" s="667" t="s">
        <v>0</v>
      </c>
      <c r="R3" s="672" t="s">
        <v>4</v>
      </c>
      <c r="S3" s="672"/>
      <c r="T3" s="672"/>
      <c r="U3" s="673"/>
    </row>
    <row r="4" spans="1:21" s="27" customFormat="1" ht="14.25">
      <c r="A4" s="737"/>
      <c r="B4" s="668"/>
      <c r="C4" s="670" t="s">
        <v>5</v>
      </c>
      <c r="D4" s="670"/>
      <c r="E4" s="670" t="s">
        <v>6</v>
      </c>
      <c r="F4" s="671"/>
      <c r="G4" s="668"/>
      <c r="H4" s="670" t="s">
        <v>5</v>
      </c>
      <c r="I4" s="670"/>
      <c r="J4" s="670" t="s">
        <v>6</v>
      </c>
      <c r="K4" s="671"/>
      <c r="L4" s="668"/>
      <c r="M4" s="670" t="s">
        <v>5</v>
      </c>
      <c r="N4" s="670"/>
      <c r="O4" s="670" t="s">
        <v>6</v>
      </c>
      <c r="P4" s="671"/>
      <c r="Q4" s="668"/>
      <c r="R4" s="670" t="s">
        <v>5</v>
      </c>
      <c r="S4" s="670"/>
      <c r="T4" s="670" t="s">
        <v>6</v>
      </c>
      <c r="U4" s="697"/>
    </row>
    <row r="5" spans="1:21" s="28" customFormat="1" ht="13.5" customHeight="1" thickBot="1">
      <c r="A5" s="809"/>
      <c r="B5" s="669"/>
      <c r="C5" s="2" t="s">
        <v>70</v>
      </c>
      <c r="D5" s="2" t="s">
        <v>71</v>
      </c>
      <c r="E5" s="2" t="s">
        <v>70</v>
      </c>
      <c r="F5" s="66" t="s">
        <v>71</v>
      </c>
      <c r="G5" s="669"/>
      <c r="H5" s="2" t="s">
        <v>70</v>
      </c>
      <c r="I5" s="2" t="s">
        <v>71</v>
      </c>
      <c r="J5" s="2" t="s">
        <v>70</v>
      </c>
      <c r="K5" s="66" t="s">
        <v>71</v>
      </c>
      <c r="L5" s="669"/>
      <c r="M5" s="2" t="s">
        <v>70</v>
      </c>
      <c r="N5" s="2" t="s">
        <v>71</v>
      </c>
      <c r="O5" s="2" t="s">
        <v>70</v>
      </c>
      <c r="P5" s="66" t="s">
        <v>71</v>
      </c>
      <c r="Q5" s="669"/>
      <c r="R5" s="2" t="s">
        <v>70</v>
      </c>
      <c r="S5" s="2" t="s">
        <v>71</v>
      </c>
      <c r="T5" s="2" t="s">
        <v>70</v>
      </c>
      <c r="U5" s="3" t="s">
        <v>71</v>
      </c>
    </row>
    <row r="6" spans="1:21" s="14" customFormat="1" ht="12.6" customHeight="1">
      <c r="A6" s="749" t="s">
        <v>32</v>
      </c>
      <c r="B6" s="90" t="s">
        <v>38</v>
      </c>
      <c r="C6" s="63">
        <v>2</v>
      </c>
      <c r="D6" s="61">
        <v>2</v>
      </c>
      <c r="E6" s="61"/>
      <c r="F6" s="68"/>
      <c r="G6" s="90" t="s">
        <v>49</v>
      </c>
      <c r="H6" s="61">
        <v>2</v>
      </c>
      <c r="I6" s="61">
        <v>2</v>
      </c>
      <c r="J6" s="61"/>
      <c r="K6" s="68"/>
      <c r="L6" s="91"/>
      <c r="M6" s="61"/>
      <c r="N6" s="61"/>
      <c r="O6" s="61"/>
      <c r="P6" s="68"/>
      <c r="Q6" s="91"/>
      <c r="R6" s="61"/>
      <c r="S6" s="61"/>
      <c r="T6" s="61"/>
      <c r="U6" s="62"/>
    </row>
    <row r="7" spans="1:21" s="8" customFormat="1" ht="12.6" customHeight="1">
      <c r="A7" s="737"/>
      <c r="B7" s="306" t="s">
        <v>413</v>
      </c>
      <c r="C7" s="280">
        <v>2</v>
      </c>
      <c r="D7" s="157">
        <v>2</v>
      </c>
      <c r="E7" s="157">
        <v>2</v>
      </c>
      <c r="F7" s="156">
        <v>2</v>
      </c>
      <c r="G7" s="306" t="s">
        <v>414</v>
      </c>
      <c r="H7" s="157">
        <v>2</v>
      </c>
      <c r="I7" s="157">
        <v>2</v>
      </c>
      <c r="J7" s="157"/>
      <c r="K7" s="156"/>
      <c r="L7" s="82"/>
      <c r="M7" s="303"/>
      <c r="N7" s="303"/>
      <c r="O7" s="303"/>
      <c r="P7" s="304"/>
      <c r="Q7" s="85"/>
      <c r="R7" s="303"/>
      <c r="S7" s="303"/>
      <c r="T7" s="303"/>
      <c r="U7" s="305"/>
    </row>
    <row r="8" spans="1:21" s="8" customFormat="1" ht="12.6" customHeight="1">
      <c r="A8" s="737"/>
      <c r="B8" s="82" t="s">
        <v>60</v>
      </c>
      <c r="C8" s="6">
        <v>2</v>
      </c>
      <c r="D8" s="303">
        <v>2</v>
      </c>
      <c r="E8" s="303">
        <v>2</v>
      </c>
      <c r="F8" s="304">
        <v>2</v>
      </c>
      <c r="G8" s="82"/>
      <c r="H8" s="303"/>
      <c r="I8" s="303"/>
      <c r="J8" s="303"/>
      <c r="K8" s="304"/>
      <c r="L8" s="82"/>
      <c r="M8" s="303"/>
      <c r="N8" s="303"/>
      <c r="O8" s="303"/>
      <c r="P8" s="304"/>
      <c r="Q8" s="85"/>
      <c r="R8" s="303"/>
      <c r="S8" s="303"/>
      <c r="T8" s="303"/>
      <c r="U8" s="305"/>
    </row>
    <row r="9" spans="1:21" s="164" customFormat="1" ht="12.6" customHeight="1">
      <c r="A9" s="737"/>
      <c r="B9" s="242" t="s">
        <v>9</v>
      </c>
      <c r="C9" s="245">
        <f>SUM(C6:C8)</f>
        <v>6</v>
      </c>
      <c r="D9" s="196">
        <f>SUM(D6:D8)</f>
        <v>6</v>
      </c>
      <c r="E9" s="196">
        <f>SUM(E6:E8)</f>
        <v>4</v>
      </c>
      <c r="F9" s="246">
        <f>SUM(F6:F8)</f>
        <v>4</v>
      </c>
      <c r="G9" s="242" t="s">
        <v>9</v>
      </c>
      <c r="H9" s="196">
        <f>SUM(H6:H8)</f>
        <v>4</v>
      </c>
      <c r="I9" s="196">
        <f>SUM(I6:I8)</f>
        <v>4</v>
      </c>
      <c r="J9" s="196">
        <f>SUM(J6:J8)</f>
        <v>0</v>
      </c>
      <c r="K9" s="246">
        <f>SUM(K6:K8)</f>
        <v>0</v>
      </c>
      <c r="L9" s="242" t="s">
        <v>9</v>
      </c>
      <c r="M9" s="196">
        <f>SUM(M6:M8)</f>
        <v>0</v>
      </c>
      <c r="N9" s="196">
        <f>SUM(N6:N8)</f>
        <v>0</v>
      </c>
      <c r="O9" s="196">
        <f>SUM(O6:O8)</f>
        <v>0</v>
      </c>
      <c r="P9" s="246">
        <f>SUM(P6:P8)</f>
        <v>0</v>
      </c>
      <c r="Q9" s="242" t="s">
        <v>9</v>
      </c>
      <c r="R9" s="196">
        <f>SUM(R6:R8)</f>
        <v>0</v>
      </c>
      <c r="S9" s="196">
        <f>SUM(S6:S8)</f>
        <v>0</v>
      </c>
      <c r="T9" s="196">
        <f>SUM(T6:T8)</f>
        <v>0</v>
      </c>
      <c r="U9" s="251">
        <f>SUM(U6:U8)</f>
        <v>0</v>
      </c>
    </row>
    <row r="10" spans="1:21" s="164" customFormat="1" ht="12.6" customHeight="1">
      <c r="A10" s="737"/>
      <c r="B10" s="330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64" customFormat="1" ht="50.1" customHeight="1" thickBot="1">
      <c r="A11" s="738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2.6" customHeight="1" thickTop="1">
      <c r="A12" s="736" t="s">
        <v>41</v>
      </c>
      <c r="B12" s="89" t="s">
        <v>25</v>
      </c>
      <c r="C12" s="16">
        <v>0</v>
      </c>
      <c r="D12" s="16">
        <v>1</v>
      </c>
      <c r="E12" s="16">
        <v>0</v>
      </c>
      <c r="F12" s="93">
        <v>1</v>
      </c>
      <c r="G12" s="89" t="s">
        <v>42</v>
      </c>
      <c r="H12" s="16">
        <v>1</v>
      </c>
      <c r="I12" s="16">
        <v>1</v>
      </c>
      <c r="J12" s="16">
        <v>1</v>
      </c>
      <c r="K12" s="93">
        <v>1</v>
      </c>
      <c r="L12" s="92"/>
      <c r="M12" s="16"/>
      <c r="N12" s="16"/>
      <c r="O12" s="16"/>
      <c r="P12" s="93"/>
      <c r="Q12" s="92"/>
      <c r="R12" s="16"/>
      <c r="S12" s="16"/>
      <c r="T12" s="16"/>
      <c r="U12" s="17"/>
    </row>
    <row r="13" spans="1:21" s="8" customFormat="1" ht="12.6" customHeight="1">
      <c r="A13" s="737"/>
      <c r="B13" s="82" t="s">
        <v>415</v>
      </c>
      <c r="C13" s="6"/>
      <c r="D13" s="303"/>
      <c r="E13" s="157">
        <v>2</v>
      </c>
      <c r="F13" s="156">
        <v>2</v>
      </c>
      <c r="G13" s="86" t="s">
        <v>11</v>
      </c>
      <c r="H13" s="303"/>
      <c r="I13" s="303"/>
      <c r="J13" s="303">
        <v>2</v>
      </c>
      <c r="K13" s="304">
        <v>2</v>
      </c>
      <c r="L13" s="85"/>
      <c r="M13" s="303"/>
      <c r="N13" s="303"/>
      <c r="O13" s="303"/>
      <c r="P13" s="304"/>
      <c r="Q13" s="85"/>
      <c r="R13" s="303"/>
      <c r="S13" s="303"/>
      <c r="T13" s="303"/>
      <c r="U13" s="305"/>
    </row>
    <row r="14" spans="1:21" s="8" customFormat="1" ht="12.6" customHeight="1">
      <c r="A14" s="737"/>
      <c r="B14" s="85"/>
      <c r="C14" s="303"/>
      <c r="D14" s="303"/>
      <c r="E14" s="303"/>
      <c r="F14" s="304"/>
      <c r="G14" s="87" t="s">
        <v>63</v>
      </c>
      <c r="H14" s="303">
        <v>2</v>
      </c>
      <c r="I14" s="303">
        <v>2</v>
      </c>
      <c r="J14" s="303"/>
      <c r="K14" s="304"/>
      <c r="L14" s="85"/>
      <c r="M14" s="303"/>
      <c r="N14" s="303"/>
      <c r="O14" s="303"/>
      <c r="P14" s="304"/>
      <c r="Q14" s="85"/>
      <c r="R14" s="303"/>
      <c r="S14" s="303"/>
      <c r="T14" s="303"/>
      <c r="U14" s="305"/>
    </row>
    <row r="15" spans="1:21" s="164" customFormat="1" ht="12.6" customHeight="1">
      <c r="A15" s="737"/>
      <c r="B15" s="242" t="s">
        <v>9</v>
      </c>
      <c r="C15" s="196">
        <f>SUM(C12:C13)</f>
        <v>0</v>
      </c>
      <c r="D15" s="196">
        <f>SUM(D12:D13)</f>
        <v>1</v>
      </c>
      <c r="E15" s="196">
        <f>SUM(E12:E13)</f>
        <v>2</v>
      </c>
      <c r="F15" s="246">
        <f>SUM(F12:F13)</f>
        <v>3</v>
      </c>
      <c r="G15" s="242" t="s">
        <v>9</v>
      </c>
      <c r="H15" s="196">
        <f>SUM(H12:H14)</f>
        <v>3</v>
      </c>
      <c r="I15" s="196">
        <f>SUM(I12:I14)</f>
        <v>3</v>
      </c>
      <c r="J15" s="196">
        <f>SUM(J12:J14)</f>
        <v>3</v>
      </c>
      <c r="K15" s="246">
        <f>SUM(K12:K14)</f>
        <v>3</v>
      </c>
      <c r="L15" s="242" t="s">
        <v>9</v>
      </c>
      <c r="M15" s="196">
        <f>SUM(M12:M14)</f>
        <v>0</v>
      </c>
      <c r="N15" s="196">
        <f>SUM(N12:N14)</f>
        <v>0</v>
      </c>
      <c r="O15" s="196">
        <f>SUM(O12:O14)</f>
        <v>0</v>
      </c>
      <c r="P15" s="246">
        <f>SUM(P12:P14)</f>
        <v>0</v>
      </c>
      <c r="Q15" s="242" t="s">
        <v>9</v>
      </c>
      <c r="R15" s="196">
        <f>SUM(R12:R14)</f>
        <v>0</v>
      </c>
      <c r="S15" s="196">
        <f>SUM(S12:S14)</f>
        <v>0</v>
      </c>
      <c r="T15" s="196">
        <f>SUM(T12:T14)</f>
        <v>0</v>
      </c>
      <c r="U15" s="251">
        <f>SUM(U12:U14)</f>
        <v>0</v>
      </c>
    </row>
    <row r="16" spans="1:21" s="164" customFormat="1" ht="12.6" customHeight="1" thickBot="1">
      <c r="A16" s="738"/>
      <c r="B16" s="243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1" customFormat="1" ht="80.099999999999994" customHeight="1" thickTop="1">
      <c r="A17" s="736" t="s">
        <v>58</v>
      </c>
      <c r="B17" s="754" t="s">
        <v>556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65" customFormat="1" ht="12.6" customHeight="1" thickBot="1">
      <c r="A18" s="738"/>
      <c r="B18" s="243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32" customFormat="1" ht="12.6" customHeight="1" thickTop="1">
      <c r="A19" s="751" t="s">
        <v>124</v>
      </c>
      <c r="B19" s="158" t="s">
        <v>75</v>
      </c>
      <c r="C19" s="140">
        <v>2</v>
      </c>
      <c r="D19" s="141">
        <v>2</v>
      </c>
      <c r="E19" s="141"/>
      <c r="F19" s="146"/>
      <c r="G19" s="100" t="s">
        <v>65</v>
      </c>
      <c r="H19" s="141">
        <v>2</v>
      </c>
      <c r="I19" s="141">
        <v>2</v>
      </c>
      <c r="J19" s="141"/>
      <c r="K19" s="146"/>
      <c r="L19" s="158"/>
      <c r="M19" s="141"/>
      <c r="N19" s="141"/>
      <c r="O19" s="141"/>
      <c r="P19" s="146"/>
      <c r="Q19" s="158"/>
      <c r="R19" s="141"/>
      <c r="S19" s="141"/>
      <c r="T19" s="141"/>
      <c r="U19" s="143"/>
    </row>
    <row r="20" spans="1:21" s="132" customFormat="1" ht="12.6" customHeight="1">
      <c r="A20" s="752"/>
      <c r="B20" s="118" t="s">
        <v>76</v>
      </c>
      <c r="C20" s="111"/>
      <c r="D20" s="111"/>
      <c r="E20" s="111">
        <v>2</v>
      </c>
      <c r="F20" s="120">
        <v>2</v>
      </c>
      <c r="G20" s="159" t="s">
        <v>23</v>
      </c>
      <c r="H20" s="111"/>
      <c r="I20" s="111"/>
      <c r="J20" s="111">
        <v>2</v>
      </c>
      <c r="K20" s="120">
        <v>2</v>
      </c>
      <c r="L20" s="118"/>
      <c r="M20" s="111"/>
      <c r="N20" s="111"/>
      <c r="O20" s="111"/>
      <c r="P20" s="120"/>
      <c r="Q20" s="118"/>
      <c r="R20" s="111"/>
      <c r="S20" s="111"/>
      <c r="T20" s="111"/>
      <c r="U20" s="115"/>
    </row>
    <row r="21" spans="1:21" s="155" customFormat="1" ht="12.6" customHeight="1" thickBot="1">
      <c r="A21" s="753"/>
      <c r="B21" s="325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1" s="168" customFormat="1" ht="12.6" customHeight="1" thickTop="1">
      <c r="A22" s="813" t="s">
        <v>154</v>
      </c>
      <c r="B22" s="206" t="s">
        <v>155</v>
      </c>
      <c r="C22" s="200">
        <v>2</v>
      </c>
      <c r="D22" s="200">
        <v>2</v>
      </c>
      <c r="E22" s="201"/>
      <c r="F22" s="386"/>
      <c r="G22" s="206" t="s">
        <v>156</v>
      </c>
      <c r="H22" s="16">
        <v>2</v>
      </c>
      <c r="I22" s="16">
        <v>3</v>
      </c>
      <c r="J22" s="16"/>
      <c r="K22" s="93"/>
      <c r="L22" s="206" t="s">
        <v>157</v>
      </c>
      <c r="M22" s="282">
        <v>9</v>
      </c>
      <c r="N22" s="282"/>
      <c r="O22" s="282"/>
      <c r="P22" s="316"/>
      <c r="Q22" s="206" t="s">
        <v>552</v>
      </c>
      <c r="R22" s="16">
        <v>1</v>
      </c>
      <c r="S22" s="16">
        <v>1</v>
      </c>
      <c r="T22" s="16">
        <v>1</v>
      </c>
      <c r="U22" s="17">
        <v>1</v>
      </c>
    </row>
    <row r="23" spans="1:21" s="168" customFormat="1" ht="12.6" customHeight="1">
      <c r="A23" s="814"/>
      <c r="B23" s="64" t="s">
        <v>181</v>
      </c>
      <c r="C23" s="303">
        <v>2</v>
      </c>
      <c r="D23" s="303">
        <v>2</v>
      </c>
      <c r="E23" s="303"/>
      <c r="F23" s="304"/>
      <c r="G23" s="403" t="s">
        <v>479</v>
      </c>
      <c r="H23" s="157">
        <v>2</v>
      </c>
      <c r="I23" s="157">
        <v>3</v>
      </c>
      <c r="J23" s="303"/>
      <c r="K23" s="304"/>
      <c r="L23" s="64" t="s">
        <v>161</v>
      </c>
      <c r="M23" s="157"/>
      <c r="N23" s="157"/>
      <c r="O23" s="157">
        <v>9</v>
      </c>
      <c r="P23" s="156"/>
      <c r="Q23" s="64" t="s">
        <v>162</v>
      </c>
      <c r="R23" s="303">
        <v>2</v>
      </c>
      <c r="S23" s="303">
        <v>2</v>
      </c>
      <c r="T23" s="303"/>
      <c r="U23" s="305"/>
    </row>
    <row r="24" spans="1:21" s="168" customFormat="1" ht="12.6" customHeight="1">
      <c r="A24" s="814"/>
      <c r="B24" s="64" t="s">
        <v>163</v>
      </c>
      <c r="C24" s="303">
        <v>2</v>
      </c>
      <c r="D24" s="303">
        <v>3</v>
      </c>
      <c r="E24" s="303"/>
      <c r="F24" s="304"/>
      <c r="G24" s="403" t="s">
        <v>481</v>
      </c>
      <c r="H24" s="157">
        <v>2</v>
      </c>
      <c r="I24" s="157">
        <v>3</v>
      </c>
      <c r="J24" s="303"/>
      <c r="K24" s="304"/>
      <c r="L24" s="64"/>
      <c r="M24" s="303"/>
      <c r="N24" s="303"/>
      <c r="O24" s="303"/>
      <c r="P24" s="304"/>
      <c r="Q24" s="401" t="s">
        <v>557</v>
      </c>
      <c r="R24" s="303">
        <v>3</v>
      </c>
      <c r="S24" s="303">
        <v>3</v>
      </c>
      <c r="T24" s="303"/>
      <c r="U24" s="305"/>
    </row>
    <row r="25" spans="1:21" s="168" customFormat="1" ht="12.6" customHeight="1">
      <c r="A25" s="814"/>
      <c r="B25" s="64" t="s">
        <v>168</v>
      </c>
      <c r="C25" s="157">
        <v>2</v>
      </c>
      <c r="D25" s="157">
        <v>3</v>
      </c>
      <c r="E25" s="303"/>
      <c r="F25" s="304"/>
      <c r="G25" s="401" t="s">
        <v>182</v>
      </c>
      <c r="H25" s="303">
        <v>2</v>
      </c>
      <c r="I25" s="303">
        <v>3</v>
      </c>
      <c r="J25" s="303"/>
      <c r="K25" s="304"/>
      <c r="L25" s="64"/>
      <c r="M25" s="303"/>
      <c r="N25" s="303"/>
      <c r="O25" s="303"/>
      <c r="P25" s="304"/>
      <c r="Q25" s="401" t="s">
        <v>183</v>
      </c>
      <c r="R25" s="303"/>
      <c r="S25" s="303"/>
      <c r="T25" s="303">
        <v>3</v>
      </c>
      <c r="U25" s="305">
        <v>3</v>
      </c>
    </row>
    <row r="26" spans="1:21" s="168" customFormat="1" ht="12.6" customHeight="1">
      <c r="A26" s="814"/>
      <c r="B26" s="401" t="s">
        <v>476</v>
      </c>
      <c r="C26" s="303"/>
      <c r="D26" s="303"/>
      <c r="E26" s="157">
        <v>2</v>
      </c>
      <c r="F26" s="156">
        <v>3</v>
      </c>
      <c r="G26" s="64" t="s">
        <v>169</v>
      </c>
      <c r="H26" s="303"/>
      <c r="I26" s="303"/>
      <c r="J26" s="303">
        <v>2</v>
      </c>
      <c r="K26" s="304">
        <v>3</v>
      </c>
      <c r="L26" s="64"/>
      <c r="M26" s="303"/>
      <c r="N26" s="303"/>
      <c r="O26" s="303"/>
      <c r="P26" s="304"/>
      <c r="Q26" s="64"/>
      <c r="R26" s="303"/>
      <c r="S26" s="303"/>
      <c r="T26" s="303"/>
      <c r="U26" s="305"/>
    </row>
    <row r="27" spans="1:21" s="168" customFormat="1" ht="12.6" customHeight="1">
      <c r="A27" s="814"/>
      <c r="B27" s="64" t="s">
        <v>477</v>
      </c>
      <c r="C27" s="303"/>
      <c r="D27" s="303"/>
      <c r="E27" s="303">
        <v>2</v>
      </c>
      <c r="F27" s="304">
        <v>3</v>
      </c>
      <c r="G27" s="403" t="s">
        <v>480</v>
      </c>
      <c r="H27" s="157"/>
      <c r="I27" s="157"/>
      <c r="J27" s="157">
        <v>2</v>
      </c>
      <c r="K27" s="156">
        <v>3</v>
      </c>
      <c r="L27" s="64"/>
      <c r="M27" s="303"/>
      <c r="N27" s="303"/>
      <c r="O27" s="303"/>
      <c r="P27" s="304"/>
      <c r="Q27" s="64"/>
      <c r="R27" s="303"/>
      <c r="S27" s="303"/>
      <c r="T27" s="303"/>
      <c r="U27" s="305"/>
    </row>
    <row r="28" spans="1:21" s="168" customFormat="1" ht="12.6" customHeight="1">
      <c r="A28" s="814"/>
      <c r="B28" s="64" t="s">
        <v>172</v>
      </c>
      <c r="C28" s="303"/>
      <c r="D28" s="303"/>
      <c r="E28" s="303">
        <v>2</v>
      </c>
      <c r="F28" s="304">
        <v>2</v>
      </c>
      <c r="G28" s="401" t="s">
        <v>184</v>
      </c>
      <c r="H28" s="303"/>
      <c r="I28" s="303"/>
      <c r="J28" s="303">
        <v>2</v>
      </c>
      <c r="K28" s="304">
        <v>3</v>
      </c>
      <c r="L28" s="64"/>
      <c r="M28" s="303"/>
      <c r="N28" s="303"/>
      <c r="O28" s="303"/>
      <c r="P28" s="304"/>
      <c r="Q28" s="64"/>
      <c r="R28" s="303"/>
      <c r="S28" s="303"/>
      <c r="T28" s="303"/>
      <c r="U28" s="305"/>
    </row>
    <row r="29" spans="1:21" s="168" customFormat="1" ht="12.6" customHeight="1">
      <c r="A29" s="814"/>
      <c r="B29" s="402" t="s">
        <v>478</v>
      </c>
      <c r="C29" s="303"/>
      <c r="D29" s="303" t="s">
        <v>207</v>
      </c>
      <c r="E29" s="157">
        <v>2</v>
      </c>
      <c r="F29" s="156">
        <v>2</v>
      </c>
      <c r="G29" s="64" t="s">
        <v>174</v>
      </c>
      <c r="H29" s="303"/>
      <c r="I29" s="303"/>
      <c r="J29" s="303">
        <v>2</v>
      </c>
      <c r="K29" s="304">
        <v>2</v>
      </c>
      <c r="L29" s="64"/>
      <c r="M29" s="303"/>
      <c r="N29" s="303"/>
      <c r="O29" s="303"/>
      <c r="P29" s="304"/>
      <c r="Q29" s="64"/>
      <c r="R29" s="303"/>
      <c r="S29" s="303"/>
      <c r="T29" s="303"/>
      <c r="U29" s="305"/>
    </row>
    <row r="30" spans="1:21" s="168" customFormat="1" ht="12.6" customHeight="1">
      <c r="A30" s="814"/>
      <c r="B30" s="33"/>
      <c r="C30" s="303"/>
      <c r="D30" s="303"/>
      <c r="E30" s="303"/>
      <c r="F30" s="304"/>
      <c r="G30" s="403" t="s">
        <v>482</v>
      </c>
      <c r="H30" s="157"/>
      <c r="I30" s="157"/>
      <c r="J30" s="157">
        <v>2</v>
      </c>
      <c r="K30" s="156">
        <v>2</v>
      </c>
      <c r="L30" s="64"/>
      <c r="M30" s="303"/>
      <c r="N30" s="303"/>
      <c r="O30" s="303"/>
      <c r="P30" s="304"/>
      <c r="Q30" s="64"/>
      <c r="R30" s="303"/>
      <c r="S30" s="303"/>
      <c r="T30" s="303"/>
      <c r="U30" s="305"/>
    </row>
    <row r="31" spans="1:21" s="198" customFormat="1" ht="12.6" customHeight="1">
      <c r="A31" s="814"/>
      <c r="B31" s="375" t="s">
        <v>9</v>
      </c>
      <c r="C31" s="196">
        <f>SUM(C22:C28)</f>
        <v>8</v>
      </c>
      <c r="D31" s="196">
        <f>SUM(D22:D28)</f>
        <v>10</v>
      </c>
      <c r="E31" s="196">
        <f>SUM(E22:E29)</f>
        <v>8</v>
      </c>
      <c r="F31" s="246">
        <f>SUM(F22:F29)</f>
        <v>10</v>
      </c>
      <c r="G31" s="375" t="s">
        <v>9</v>
      </c>
      <c r="H31" s="196">
        <f>SUM(H22:H29)</f>
        <v>8</v>
      </c>
      <c r="I31" s="196">
        <f>SUM(I22:I29)</f>
        <v>12</v>
      </c>
      <c r="J31" s="196">
        <f>SUM(J22:J30)</f>
        <v>10</v>
      </c>
      <c r="K31" s="246">
        <f>SUM(K22:K30)</f>
        <v>13</v>
      </c>
      <c r="L31" s="375" t="s">
        <v>175</v>
      </c>
      <c r="M31" s="196">
        <f>SUM(M22:M29)</f>
        <v>9</v>
      </c>
      <c r="N31" s="196">
        <f>SUM(N22:N29)</f>
        <v>0</v>
      </c>
      <c r="O31" s="196">
        <f>SUM(O23:O29)</f>
        <v>9</v>
      </c>
      <c r="P31" s="246">
        <f>SUM(P23:P29)</f>
        <v>0</v>
      </c>
      <c r="Q31" s="375" t="s">
        <v>9</v>
      </c>
      <c r="R31" s="196">
        <f>SUM(R22:R29)</f>
        <v>6</v>
      </c>
      <c r="S31" s="196">
        <f>SUM(S22:S29)</f>
        <v>6</v>
      </c>
      <c r="T31" s="196">
        <f>SUM(T22:T29)</f>
        <v>4</v>
      </c>
      <c r="U31" s="251">
        <f>SUM(U22:U29)</f>
        <v>4</v>
      </c>
    </row>
    <row r="32" spans="1:21" s="198" customFormat="1" ht="12.6" customHeight="1" thickBot="1">
      <c r="A32" s="815"/>
      <c r="B32" s="326" t="s">
        <v>10</v>
      </c>
      <c r="C32" s="816">
        <f>C31+E31+H31+J31+M31+O31+R31+T31</f>
        <v>62</v>
      </c>
      <c r="D32" s="816"/>
      <c r="E32" s="816"/>
      <c r="F32" s="816"/>
      <c r="G32" s="816"/>
      <c r="H32" s="816"/>
      <c r="I32" s="816"/>
      <c r="J32" s="816"/>
      <c r="K32" s="816"/>
      <c r="L32" s="816"/>
      <c r="M32" s="816"/>
      <c r="N32" s="816"/>
      <c r="O32" s="816"/>
      <c r="P32" s="816"/>
      <c r="Q32" s="816"/>
      <c r="R32" s="816"/>
      <c r="S32" s="816"/>
      <c r="T32" s="816"/>
      <c r="U32" s="817"/>
    </row>
    <row r="33" spans="1:38" s="368" customFormat="1" ht="12.6" customHeight="1" thickTop="1">
      <c r="A33" s="399"/>
      <c r="B33" s="33" t="s">
        <v>531</v>
      </c>
      <c r="C33" s="196">
        <v>2</v>
      </c>
      <c r="D33" s="196">
        <v>2</v>
      </c>
      <c r="E33" s="196">
        <v>8</v>
      </c>
      <c r="F33" s="246">
        <v>8</v>
      </c>
      <c r="G33" s="33" t="s">
        <v>487</v>
      </c>
      <c r="H33" s="196">
        <v>8</v>
      </c>
      <c r="I33" s="196">
        <v>8</v>
      </c>
      <c r="J33" s="196">
        <v>8</v>
      </c>
      <c r="K33" s="246">
        <v>8</v>
      </c>
      <c r="L33" s="33" t="s">
        <v>487</v>
      </c>
      <c r="M33" s="196">
        <v>0</v>
      </c>
      <c r="N33" s="196">
        <v>0</v>
      </c>
      <c r="O33" s="196">
        <v>0</v>
      </c>
      <c r="P33" s="246">
        <v>0</v>
      </c>
      <c r="Q33" s="33" t="s">
        <v>487</v>
      </c>
      <c r="R33" s="196">
        <v>10</v>
      </c>
      <c r="S33" s="196">
        <v>10</v>
      </c>
      <c r="T33" s="196">
        <v>10</v>
      </c>
      <c r="U33" s="251">
        <v>10</v>
      </c>
      <c r="V33" s="370"/>
      <c r="AK33" s="369"/>
      <c r="AL33" s="369"/>
    </row>
    <row r="34" spans="1:38" s="371" customFormat="1" ht="12.6" customHeight="1">
      <c r="A34" s="818" t="s">
        <v>555</v>
      </c>
      <c r="B34" s="195" t="s">
        <v>532</v>
      </c>
      <c r="C34" s="157">
        <v>2</v>
      </c>
      <c r="D34" s="157">
        <v>2</v>
      </c>
      <c r="E34" s="196"/>
      <c r="F34" s="246"/>
      <c r="G34" s="33"/>
      <c r="H34" s="196"/>
      <c r="I34" s="196"/>
      <c r="J34" s="196"/>
      <c r="K34" s="246"/>
      <c r="L34" s="33"/>
      <c r="M34" s="196"/>
      <c r="N34" s="196"/>
      <c r="O34" s="196"/>
      <c r="P34" s="246"/>
      <c r="Q34" s="195" t="s">
        <v>525</v>
      </c>
      <c r="R34" s="303">
        <v>9</v>
      </c>
      <c r="S34" s="303"/>
      <c r="T34" s="303"/>
      <c r="U34" s="305"/>
      <c r="V34" s="370"/>
      <c r="AK34" s="370"/>
      <c r="AL34" s="370"/>
    </row>
    <row r="35" spans="1:38" s="371" customFormat="1" ht="12.6" customHeight="1">
      <c r="A35" s="819"/>
      <c r="B35" s="195" t="s">
        <v>533</v>
      </c>
      <c r="C35" s="157">
        <v>1</v>
      </c>
      <c r="D35" s="157"/>
      <c r="E35" s="303"/>
      <c r="F35" s="304"/>
      <c r="G35" s="33"/>
      <c r="H35" s="196"/>
      <c r="I35" s="196"/>
      <c r="J35" s="196"/>
      <c r="K35" s="246"/>
      <c r="L35" s="33"/>
      <c r="M35" s="196"/>
      <c r="N35" s="196"/>
      <c r="O35" s="196"/>
      <c r="P35" s="246"/>
      <c r="Q35" s="195" t="s">
        <v>526</v>
      </c>
      <c r="R35" s="303"/>
      <c r="S35" s="303"/>
      <c r="T35" s="303">
        <v>9</v>
      </c>
      <c r="U35" s="305"/>
      <c r="V35" s="370"/>
      <c r="AK35" s="370"/>
      <c r="AL35" s="370"/>
    </row>
    <row r="36" spans="1:38" s="371" customFormat="1" ht="12.6" customHeight="1">
      <c r="A36" s="819"/>
      <c r="B36" s="195" t="s">
        <v>534</v>
      </c>
      <c r="C36" s="157"/>
      <c r="D36" s="157"/>
      <c r="E36" s="157">
        <v>1</v>
      </c>
      <c r="F36" s="156"/>
      <c r="G36" s="385"/>
      <c r="H36" s="381"/>
      <c r="I36" s="381"/>
      <c r="J36" s="381"/>
      <c r="K36" s="387"/>
      <c r="L36" s="385"/>
      <c r="M36" s="381"/>
      <c r="N36" s="381"/>
      <c r="O36" s="381"/>
      <c r="P36" s="387"/>
      <c r="Q36" s="195" t="s">
        <v>527</v>
      </c>
      <c r="R36" s="303"/>
      <c r="S36" s="303"/>
      <c r="T36" s="303">
        <v>2</v>
      </c>
      <c r="U36" s="305">
        <v>2</v>
      </c>
      <c r="AK36" s="370"/>
      <c r="AL36" s="370"/>
    </row>
    <row r="37" spans="1:38" s="371" customFormat="1" ht="13.5" customHeight="1">
      <c r="A37" s="819"/>
      <c r="B37" s="821" t="s">
        <v>483</v>
      </c>
      <c r="C37" s="822"/>
      <c r="D37" s="822"/>
      <c r="E37" s="822"/>
      <c r="F37" s="822"/>
      <c r="G37" s="822"/>
      <c r="H37" s="822"/>
      <c r="I37" s="822"/>
      <c r="J37" s="822"/>
      <c r="K37" s="822"/>
      <c r="L37" s="822"/>
      <c r="M37" s="822"/>
      <c r="N37" s="822"/>
      <c r="O37" s="822"/>
      <c r="P37" s="822"/>
      <c r="Q37" s="822"/>
      <c r="R37" s="822"/>
      <c r="S37" s="822"/>
      <c r="T37" s="822"/>
      <c r="U37" s="823"/>
      <c r="AK37" s="370"/>
      <c r="AL37" s="370"/>
    </row>
    <row r="38" spans="1:38" s="371" customFormat="1" ht="18" customHeight="1">
      <c r="A38" s="819"/>
      <c r="B38" s="824"/>
      <c r="C38" s="825"/>
      <c r="D38" s="825"/>
      <c r="E38" s="825"/>
      <c r="F38" s="825"/>
      <c r="G38" s="825"/>
      <c r="H38" s="825"/>
      <c r="I38" s="825"/>
      <c r="J38" s="825"/>
      <c r="K38" s="825"/>
      <c r="L38" s="825"/>
      <c r="M38" s="825"/>
      <c r="N38" s="825"/>
      <c r="O38" s="825"/>
      <c r="P38" s="825"/>
      <c r="Q38" s="825"/>
      <c r="R38" s="825"/>
      <c r="S38" s="825"/>
      <c r="T38" s="825"/>
      <c r="U38" s="826"/>
      <c r="AK38" s="370"/>
      <c r="AL38" s="370"/>
    </row>
    <row r="39" spans="1:38" s="371" customFormat="1" ht="6.6" customHeight="1">
      <c r="A39" s="819"/>
      <c r="B39" s="376"/>
      <c r="C39" s="379"/>
      <c r="D39" s="379"/>
      <c r="E39" s="379"/>
      <c r="F39" s="379"/>
      <c r="G39" s="376"/>
      <c r="H39" s="379"/>
      <c r="I39" s="379"/>
      <c r="J39" s="379"/>
      <c r="K39" s="379"/>
      <c r="L39" s="376"/>
      <c r="M39" s="379"/>
      <c r="N39" s="379"/>
      <c r="O39" s="379"/>
      <c r="P39" s="379"/>
      <c r="Q39" s="376"/>
      <c r="R39" s="379"/>
      <c r="S39" s="379"/>
      <c r="T39" s="379"/>
      <c r="U39" s="388"/>
      <c r="AK39" s="372"/>
      <c r="AL39" s="372"/>
    </row>
    <row r="40" spans="1:38" s="371" customFormat="1" ht="12.6" customHeight="1">
      <c r="A40" s="819"/>
      <c r="B40" s="33" t="s">
        <v>535</v>
      </c>
      <c r="C40" s="303">
        <v>2</v>
      </c>
      <c r="D40" s="303">
        <v>2</v>
      </c>
      <c r="E40" s="827" t="s">
        <v>553</v>
      </c>
      <c r="F40" s="828"/>
      <c r="G40" s="29" t="s">
        <v>508</v>
      </c>
      <c r="H40" s="303">
        <v>2</v>
      </c>
      <c r="I40" s="303">
        <v>2</v>
      </c>
      <c r="J40" s="303"/>
      <c r="K40" s="303"/>
      <c r="L40" s="29" t="s">
        <v>508</v>
      </c>
      <c r="M40" s="303">
        <v>2</v>
      </c>
      <c r="N40" s="303">
        <v>2</v>
      </c>
      <c r="O40" s="833" t="s">
        <v>554</v>
      </c>
      <c r="P40" s="834"/>
      <c r="Q40" s="29" t="s">
        <v>176</v>
      </c>
      <c r="R40" s="303">
        <v>2</v>
      </c>
      <c r="S40" s="303">
        <v>2</v>
      </c>
      <c r="T40" s="381"/>
      <c r="U40" s="389"/>
      <c r="AK40" s="369"/>
      <c r="AL40" s="369"/>
    </row>
    <row r="41" spans="1:38" s="371" customFormat="1" ht="12.6" customHeight="1">
      <c r="A41" s="819"/>
      <c r="B41" s="33" t="s">
        <v>536</v>
      </c>
      <c r="C41" s="303">
        <v>2</v>
      </c>
      <c r="D41" s="303">
        <v>2</v>
      </c>
      <c r="E41" s="829"/>
      <c r="F41" s="830"/>
      <c r="G41" s="29" t="s">
        <v>509</v>
      </c>
      <c r="H41" s="303">
        <v>2</v>
      </c>
      <c r="I41" s="303">
        <v>2</v>
      </c>
      <c r="J41" s="303"/>
      <c r="K41" s="303"/>
      <c r="L41" s="29" t="s">
        <v>509</v>
      </c>
      <c r="M41" s="303">
        <v>2</v>
      </c>
      <c r="N41" s="303">
        <v>2</v>
      </c>
      <c r="O41" s="835"/>
      <c r="P41" s="836"/>
      <c r="Q41" s="29" t="s">
        <v>177</v>
      </c>
      <c r="R41" s="6">
        <v>2</v>
      </c>
      <c r="S41" s="6">
        <v>2</v>
      </c>
      <c r="T41" s="381"/>
      <c r="U41" s="389"/>
      <c r="AK41" s="372"/>
      <c r="AL41" s="372"/>
    </row>
    <row r="42" spans="1:38" s="371" customFormat="1" ht="12.6" customHeight="1">
      <c r="A42" s="819"/>
      <c r="B42" s="404" t="s">
        <v>537</v>
      </c>
      <c r="C42" s="553">
        <v>2</v>
      </c>
      <c r="D42" s="553">
        <v>2</v>
      </c>
      <c r="E42" s="829"/>
      <c r="F42" s="830"/>
      <c r="G42" s="29" t="s">
        <v>510</v>
      </c>
      <c r="H42" s="303">
        <v>2</v>
      </c>
      <c r="I42" s="303">
        <v>2</v>
      </c>
      <c r="J42" s="303"/>
      <c r="K42" s="303"/>
      <c r="L42" s="29" t="s">
        <v>510</v>
      </c>
      <c r="M42" s="303">
        <v>2</v>
      </c>
      <c r="N42" s="303">
        <v>2</v>
      </c>
      <c r="O42" s="835"/>
      <c r="P42" s="836"/>
      <c r="Q42" s="29" t="s">
        <v>178</v>
      </c>
      <c r="R42" s="303">
        <v>2</v>
      </c>
      <c r="S42" s="303">
        <v>2</v>
      </c>
      <c r="T42" s="381"/>
      <c r="U42" s="389"/>
      <c r="AK42" s="372"/>
      <c r="AL42" s="372"/>
    </row>
    <row r="43" spans="1:38" s="371" customFormat="1" ht="12.6" customHeight="1">
      <c r="A43" s="819"/>
      <c r="B43" s="33" t="s">
        <v>538</v>
      </c>
      <c r="C43" s="303">
        <v>2</v>
      </c>
      <c r="D43" s="303">
        <v>2</v>
      </c>
      <c r="E43" s="829"/>
      <c r="F43" s="830"/>
      <c r="G43" s="29" t="s">
        <v>511</v>
      </c>
      <c r="H43" s="303">
        <v>2</v>
      </c>
      <c r="I43" s="303">
        <v>2</v>
      </c>
      <c r="J43" s="303"/>
      <c r="K43" s="303"/>
      <c r="L43" s="29" t="s">
        <v>511</v>
      </c>
      <c r="M43" s="303">
        <v>2</v>
      </c>
      <c r="N43" s="303">
        <v>2</v>
      </c>
      <c r="O43" s="835"/>
      <c r="P43" s="836"/>
      <c r="Q43" s="29" t="s">
        <v>179</v>
      </c>
      <c r="R43" s="303">
        <v>2</v>
      </c>
      <c r="S43" s="303">
        <v>2</v>
      </c>
      <c r="T43" s="381"/>
      <c r="U43" s="389"/>
      <c r="AK43" s="372"/>
      <c r="AL43" s="372"/>
    </row>
    <row r="44" spans="1:38" s="371" customFormat="1" ht="12.6" customHeight="1">
      <c r="A44" s="819"/>
      <c r="B44" s="33" t="s">
        <v>539</v>
      </c>
      <c r="C44" s="303">
        <v>2</v>
      </c>
      <c r="D44" s="303">
        <v>2</v>
      </c>
      <c r="E44" s="829"/>
      <c r="F44" s="830"/>
      <c r="G44" s="29" t="s">
        <v>512</v>
      </c>
      <c r="H44" s="303">
        <v>2</v>
      </c>
      <c r="I44" s="303">
        <v>2</v>
      </c>
      <c r="J44" s="303"/>
      <c r="K44" s="303"/>
      <c r="L44" s="29" t="s">
        <v>512</v>
      </c>
      <c r="M44" s="303">
        <v>2</v>
      </c>
      <c r="N44" s="303">
        <v>2</v>
      </c>
      <c r="O44" s="835"/>
      <c r="P44" s="836"/>
      <c r="Q44" s="29" t="s">
        <v>528</v>
      </c>
      <c r="R44" s="303">
        <v>2</v>
      </c>
      <c r="S44" s="303">
        <v>2</v>
      </c>
      <c r="T44" s="381"/>
      <c r="U44" s="389"/>
      <c r="AK44" s="372"/>
      <c r="AL44" s="372"/>
    </row>
    <row r="45" spans="1:38" s="371" customFormat="1" ht="12.6" customHeight="1">
      <c r="A45" s="819"/>
      <c r="B45" s="33" t="s">
        <v>540</v>
      </c>
      <c r="C45" s="303">
        <v>2</v>
      </c>
      <c r="D45" s="303">
        <v>2</v>
      </c>
      <c r="E45" s="829"/>
      <c r="F45" s="830"/>
      <c r="G45" s="29" t="s">
        <v>513</v>
      </c>
      <c r="H45" s="303">
        <v>2</v>
      </c>
      <c r="I45" s="303">
        <v>2</v>
      </c>
      <c r="J45" s="303"/>
      <c r="K45" s="303"/>
      <c r="L45" s="29" t="s">
        <v>513</v>
      </c>
      <c r="M45" s="303">
        <v>2</v>
      </c>
      <c r="N45" s="303">
        <v>2</v>
      </c>
      <c r="O45" s="835"/>
      <c r="P45" s="836"/>
      <c r="Q45" s="29" t="s">
        <v>529</v>
      </c>
      <c r="R45" s="303">
        <v>2</v>
      </c>
      <c r="S45" s="303">
        <v>2</v>
      </c>
      <c r="T45" s="381"/>
      <c r="U45" s="389"/>
      <c r="AK45" s="372"/>
      <c r="AL45" s="372"/>
    </row>
    <row r="46" spans="1:38" s="371" customFormat="1" ht="12.6" customHeight="1">
      <c r="A46" s="819"/>
      <c r="B46" s="404" t="s">
        <v>541</v>
      </c>
      <c r="C46" s="553">
        <v>2</v>
      </c>
      <c r="D46" s="553">
        <v>2</v>
      </c>
      <c r="E46" s="829"/>
      <c r="F46" s="830"/>
      <c r="G46" s="29" t="s">
        <v>514</v>
      </c>
      <c r="H46" s="303">
        <v>2</v>
      </c>
      <c r="I46" s="303">
        <v>2</v>
      </c>
      <c r="J46" s="303"/>
      <c r="K46" s="303"/>
      <c r="L46" s="29" t="s">
        <v>514</v>
      </c>
      <c r="M46" s="303">
        <v>2</v>
      </c>
      <c r="N46" s="303">
        <v>2</v>
      </c>
      <c r="O46" s="835"/>
      <c r="P46" s="836"/>
      <c r="Q46" s="29" t="s">
        <v>530</v>
      </c>
      <c r="R46" s="303">
        <v>2</v>
      </c>
      <c r="S46" s="303">
        <v>2</v>
      </c>
      <c r="T46" s="381"/>
      <c r="U46" s="389"/>
      <c r="AK46" s="372"/>
      <c r="AL46" s="372"/>
    </row>
    <row r="47" spans="1:38" s="371" customFormat="1" ht="12.6" customHeight="1">
      <c r="A47" s="819"/>
      <c r="B47" s="33" t="s">
        <v>542</v>
      </c>
      <c r="C47" s="303">
        <v>2</v>
      </c>
      <c r="D47" s="303">
        <v>2</v>
      </c>
      <c r="E47" s="829"/>
      <c r="F47" s="830"/>
      <c r="G47" s="29" t="s">
        <v>515</v>
      </c>
      <c r="H47" s="303">
        <v>2</v>
      </c>
      <c r="I47" s="303">
        <v>2</v>
      </c>
      <c r="J47" s="303"/>
      <c r="K47" s="303"/>
      <c r="L47" s="29" t="s">
        <v>515</v>
      </c>
      <c r="M47" s="303">
        <v>2</v>
      </c>
      <c r="N47" s="303">
        <v>2</v>
      </c>
      <c r="O47" s="835"/>
      <c r="P47" s="836"/>
      <c r="Q47" s="377"/>
      <c r="R47" s="381"/>
      <c r="S47" s="381"/>
      <c r="T47" s="381"/>
      <c r="U47" s="389"/>
      <c r="AK47" s="372"/>
      <c r="AL47" s="372"/>
    </row>
    <row r="48" spans="1:38" s="371" customFormat="1" ht="12.6" customHeight="1">
      <c r="A48" s="819"/>
      <c r="B48" s="33" t="s">
        <v>543</v>
      </c>
      <c r="C48" s="303">
        <v>2</v>
      </c>
      <c r="D48" s="303">
        <v>2</v>
      </c>
      <c r="E48" s="829"/>
      <c r="F48" s="830"/>
      <c r="G48" s="29" t="s">
        <v>516</v>
      </c>
      <c r="H48" s="303">
        <v>2</v>
      </c>
      <c r="I48" s="303">
        <v>2</v>
      </c>
      <c r="J48" s="303"/>
      <c r="K48" s="303"/>
      <c r="L48" s="29" t="s">
        <v>516</v>
      </c>
      <c r="M48" s="303">
        <v>2</v>
      </c>
      <c r="N48" s="303">
        <v>2</v>
      </c>
      <c r="O48" s="835"/>
      <c r="P48" s="836"/>
      <c r="Q48" s="29"/>
      <c r="R48" s="303"/>
      <c r="S48" s="303"/>
      <c r="T48" s="381"/>
      <c r="U48" s="389"/>
      <c r="AK48" s="372"/>
      <c r="AL48" s="372"/>
    </row>
    <row r="49" spans="1:38" s="371" customFormat="1" ht="12.6" customHeight="1">
      <c r="A49" s="819"/>
      <c r="B49" s="33" t="s">
        <v>544</v>
      </c>
      <c r="C49" s="303">
        <v>2</v>
      </c>
      <c r="D49" s="303">
        <v>2</v>
      </c>
      <c r="E49" s="829"/>
      <c r="F49" s="830"/>
      <c r="G49" s="29" t="s">
        <v>517</v>
      </c>
      <c r="H49" s="303">
        <v>2</v>
      </c>
      <c r="I49" s="303">
        <v>2</v>
      </c>
      <c r="J49" s="303"/>
      <c r="K49" s="303"/>
      <c r="L49" s="29" t="s">
        <v>517</v>
      </c>
      <c r="M49" s="303">
        <v>2</v>
      </c>
      <c r="N49" s="303">
        <v>2</v>
      </c>
      <c r="O49" s="835"/>
      <c r="P49" s="836"/>
      <c r="Q49" s="29"/>
      <c r="R49" s="303"/>
      <c r="S49" s="303"/>
      <c r="T49" s="381"/>
      <c r="U49" s="389"/>
      <c r="AK49" s="372"/>
      <c r="AL49" s="372"/>
    </row>
    <row r="50" spans="1:38" s="371" customFormat="1" ht="12.6" customHeight="1">
      <c r="A50" s="819"/>
      <c r="B50" s="33" t="s">
        <v>545</v>
      </c>
      <c r="C50" s="303">
        <v>2</v>
      </c>
      <c r="D50" s="303">
        <v>2</v>
      </c>
      <c r="E50" s="829"/>
      <c r="F50" s="830"/>
      <c r="G50" s="29" t="s">
        <v>518</v>
      </c>
      <c r="H50" s="303">
        <v>2</v>
      </c>
      <c r="I50" s="303">
        <v>2</v>
      </c>
      <c r="J50" s="303"/>
      <c r="K50" s="303"/>
      <c r="L50" s="29" t="s">
        <v>518</v>
      </c>
      <c r="M50" s="303">
        <v>2</v>
      </c>
      <c r="N50" s="303">
        <v>2</v>
      </c>
      <c r="O50" s="835"/>
      <c r="P50" s="836"/>
      <c r="Q50" s="29"/>
      <c r="R50" s="162"/>
      <c r="S50" s="162"/>
      <c r="T50" s="381"/>
      <c r="U50" s="389"/>
      <c r="AK50" s="372"/>
      <c r="AL50" s="372"/>
    </row>
    <row r="51" spans="1:38" s="371" customFormat="1" ht="12.6" customHeight="1">
      <c r="A51" s="819"/>
      <c r="B51" s="404" t="s">
        <v>546</v>
      </c>
      <c r="C51" s="553">
        <v>2</v>
      </c>
      <c r="D51" s="553">
        <v>2</v>
      </c>
      <c r="E51" s="829"/>
      <c r="F51" s="830"/>
      <c r="G51" s="29" t="s">
        <v>519</v>
      </c>
      <c r="H51" s="303">
        <v>2</v>
      </c>
      <c r="I51" s="303">
        <v>2</v>
      </c>
      <c r="J51" s="303"/>
      <c r="K51" s="303"/>
      <c r="L51" s="29" t="s">
        <v>519</v>
      </c>
      <c r="M51" s="303">
        <v>2</v>
      </c>
      <c r="N51" s="303">
        <v>2</v>
      </c>
      <c r="O51" s="835"/>
      <c r="P51" s="836"/>
      <c r="Q51" s="29"/>
      <c r="R51" s="162"/>
      <c r="S51" s="162"/>
      <c r="T51" s="381"/>
      <c r="U51" s="389"/>
      <c r="AK51" s="372"/>
      <c r="AL51" s="372"/>
    </row>
    <row r="52" spans="1:38" s="371" customFormat="1" ht="12.6" customHeight="1">
      <c r="A52" s="819"/>
      <c r="B52" s="33" t="s">
        <v>547</v>
      </c>
      <c r="C52" s="303">
        <v>2</v>
      </c>
      <c r="D52" s="303">
        <v>2</v>
      </c>
      <c r="E52" s="829"/>
      <c r="F52" s="830"/>
      <c r="G52" s="29" t="s">
        <v>520</v>
      </c>
      <c r="H52" s="303">
        <v>2</v>
      </c>
      <c r="I52" s="303">
        <v>2</v>
      </c>
      <c r="J52" s="303"/>
      <c r="K52" s="303"/>
      <c r="L52" s="29" t="s">
        <v>520</v>
      </c>
      <c r="M52" s="303">
        <v>2</v>
      </c>
      <c r="N52" s="303">
        <v>2</v>
      </c>
      <c r="O52" s="835"/>
      <c r="P52" s="836"/>
      <c r="Q52" s="29"/>
      <c r="R52" s="162"/>
      <c r="S52" s="162"/>
      <c r="T52" s="381"/>
      <c r="U52" s="389"/>
      <c r="X52" s="373"/>
      <c r="Y52" s="373"/>
      <c r="Z52" s="373"/>
      <c r="AA52" s="373"/>
      <c r="AB52" s="373"/>
      <c r="AC52" s="373"/>
      <c r="AD52" s="373"/>
      <c r="AE52" s="373"/>
      <c r="AF52" s="372"/>
      <c r="AG52" s="372"/>
      <c r="AH52" s="372"/>
      <c r="AI52" s="372"/>
      <c r="AJ52" s="372"/>
      <c r="AK52" s="372"/>
      <c r="AL52" s="372"/>
    </row>
    <row r="53" spans="1:38" s="371" customFormat="1" ht="12.6" customHeight="1">
      <c r="A53" s="819"/>
      <c r="B53" s="404" t="s">
        <v>548</v>
      </c>
      <c r="C53" s="553">
        <v>2</v>
      </c>
      <c r="D53" s="553">
        <v>2</v>
      </c>
      <c r="E53" s="829"/>
      <c r="F53" s="830"/>
      <c r="G53" s="29" t="s">
        <v>521</v>
      </c>
      <c r="H53" s="303">
        <v>2</v>
      </c>
      <c r="I53" s="303">
        <v>2</v>
      </c>
      <c r="J53" s="303"/>
      <c r="K53" s="303"/>
      <c r="L53" s="29" t="s">
        <v>521</v>
      </c>
      <c r="M53" s="303">
        <v>2</v>
      </c>
      <c r="N53" s="303">
        <v>2</v>
      </c>
      <c r="O53" s="835"/>
      <c r="P53" s="836"/>
      <c r="Q53" s="378"/>
      <c r="R53" s="162"/>
      <c r="S53" s="162"/>
      <c r="T53" s="381"/>
      <c r="U53" s="389"/>
      <c r="X53" s="373"/>
      <c r="Y53" s="373"/>
      <c r="Z53" s="373"/>
      <c r="AA53" s="373"/>
      <c r="AB53" s="373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</row>
    <row r="54" spans="1:38" s="368" customFormat="1" ht="12.6" customHeight="1">
      <c r="A54" s="819"/>
      <c r="B54" s="33" t="s">
        <v>549</v>
      </c>
      <c r="C54" s="303">
        <v>2</v>
      </c>
      <c r="D54" s="303">
        <v>2</v>
      </c>
      <c r="E54" s="829"/>
      <c r="F54" s="830"/>
      <c r="G54" s="29" t="s">
        <v>522</v>
      </c>
      <c r="H54" s="303">
        <v>2</v>
      </c>
      <c r="I54" s="303">
        <v>2</v>
      </c>
      <c r="J54" s="303"/>
      <c r="K54" s="303"/>
      <c r="L54" s="29" t="s">
        <v>522</v>
      </c>
      <c r="M54" s="303">
        <v>2</v>
      </c>
      <c r="N54" s="303">
        <v>2</v>
      </c>
      <c r="O54" s="835"/>
      <c r="P54" s="836"/>
      <c r="Q54" s="378"/>
      <c r="R54" s="162"/>
      <c r="S54" s="162"/>
      <c r="T54" s="162"/>
      <c r="U54" s="233"/>
    </row>
    <row r="55" spans="1:38" s="368" customFormat="1" ht="12.6" customHeight="1">
      <c r="A55" s="819"/>
      <c r="B55" s="33" t="s">
        <v>550</v>
      </c>
      <c r="C55" s="303">
        <v>2</v>
      </c>
      <c r="D55" s="303">
        <v>2</v>
      </c>
      <c r="E55" s="829"/>
      <c r="F55" s="830"/>
      <c r="G55" s="29" t="s">
        <v>523</v>
      </c>
      <c r="H55" s="303">
        <v>2</v>
      </c>
      <c r="I55" s="303">
        <v>2</v>
      </c>
      <c r="J55" s="303"/>
      <c r="K55" s="303"/>
      <c r="L55" s="29" t="s">
        <v>524</v>
      </c>
      <c r="M55" s="303">
        <v>2</v>
      </c>
      <c r="N55" s="303">
        <v>2</v>
      </c>
      <c r="O55" s="835"/>
      <c r="P55" s="836"/>
      <c r="Q55" s="378"/>
      <c r="R55" s="162"/>
      <c r="S55" s="162"/>
      <c r="T55" s="162"/>
      <c r="U55" s="233"/>
    </row>
    <row r="56" spans="1:38" s="368" customFormat="1" ht="12.6" customHeight="1" thickBot="1">
      <c r="A56" s="820"/>
      <c r="B56" s="97" t="s">
        <v>551</v>
      </c>
      <c r="C56" s="98">
        <v>2</v>
      </c>
      <c r="D56" s="98">
        <v>2</v>
      </c>
      <c r="E56" s="831"/>
      <c r="F56" s="832"/>
      <c r="G56" s="390"/>
      <c r="H56" s="98"/>
      <c r="I56" s="98"/>
      <c r="J56" s="98"/>
      <c r="K56" s="98"/>
      <c r="L56" s="390"/>
      <c r="M56" s="98"/>
      <c r="N56" s="98"/>
      <c r="O56" s="837"/>
      <c r="P56" s="838"/>
      <c r="Q56" s="391"/>
      <c r="R56" s="392"/>
      <c r="S56" s="392"/>
      <c r="T56" s="392"/>
      <c r="U56" s="393"/>
    </row>
    <row r="57" spans="1:38" s="368" customFormat="1" ht="12.6" customHeight="1" thickTop="1" thickBot="1">
      <c r="A57" s="394"/>
      <c r="B57" s="395"/>
      <c r="C57" s="396">
        <f>C9+C15+C19+C31+C33</f>
        <v>18</v>
      </c>
      <c r="D57" s="396">
        <f>D9+D15+D19+D31+D33</f>
        <v>21</v>
      </c>
      <c r="E57" s="396">
        <f>E9+E15+E20+E31+E33</f>
        <v>24</v>
      </c>
      <c r="F57" s="396">
        <f>F9+F15+F20+F31+F33</f>
        <v>27</v>
      </c>
      <c r="G57" s="397"/>
      <c r="H57" s="396">
        <f>H9+H15+H19+H31+H33</f>
        <v>25</v>
      </c>
      <c r="I57" s="396">
        <f>I9+I15+I19+I31+I33</f>
        <v>29</v>
      </c>
      <c r="J57" s="396">
        <f>J9+J15+J20+J31+J33</f>
        <v>23</v>
      </c>
      <c r="K57" s="396">
        <f>K9+K15+K20+K31+K33</f>
        <v>26</v>
      </c>
      <c r="L57" s="397"/>
      <c r="M57" s="396">
        <f>M9+M15+M31+M33</f>
        <v>9</v>
      </c>
      <c r="N57" s="396">
        <f>N9+N15+N31+N33</f>
        <v>0</v>
      </c>
      <c r="O57" s="396">
        <f>O9+O15+O31+O33</f>
        <v>9</v>
      </c>
      <c r="P57" s="396">
        <f>P9+P15+P31+P33</f>
        <v>0</v>
      </c>
      <c r="Q57" s="397"/>
      <c r="R57" s="396">
        <f>R9+R15+R31+R33</f>
        <v>16</v>
      </c>
      <c r="S57" s="396">
        <f>S9+S15+S31+S33</f>
        <v>16</v>
      </c>
      <c r="T57" s="396">
        <f>T9+T15+T31+T33</f>
        <v>14</v>
      </c>
      <c r="U57" s="396">
        <f>U9+U15+U31+U33</f>
        <v>14</v>
      </c>
      <c r="V57" s="374"/>
      <c r="W57" s="374"/>
    </row>
    <row r="58" spans="1:38" s="382" customFormat="1" ht="12.6" customHeight="1">
      <c r="A58" s="811" t="s">
        <v>249</v>
      </c>
      <c r="B58" s="811"/>
      <c r="C58" s="811"/>
      <c r="D58" s="811"/>
      <c r="E58" s="811"/>
      <c r="F58" s="811" t="s">
        <v>250</v>
      </c>
      <c r="G58" s="811"/>
      <c r="H58" s="811"/>
      <c r="I58" s="811"/>
      <c r="J58" s="811"/>
      <c r="K58" s="382" t="s">
        <v>484</v>
      </c>
      <c r="P58" s="382" t="s">
        <v>247</v>
      </c>
    </row>
    <row r="59" spans="1:38" s="382" customFormat="1" ht="12.6" customHeight="1">
      <c r="A59" s="812" t="s">
        <v>251</v>
      </c>
      <c r="B59" s="812"/>
      <c r="C59" s="812"/>
      <c r="D59" s="812"/>
      <c r="E59" s="812"/>
      <c r="F59" s="384" t="s">
        <v>486</v>
      </c>
      <c r="K59" s="382" t="s">
        <v>485</v>
      </c>
    </row>
    <row r="60" spans="1:38" s="382" customFormat="1" ht="12.6" customHeight="1">
      <c r="A60" s="383" t="s">
        <v>252</v>
      </c>
      <c r="K60" s="810" t="s">
        <v>68</v>
      </c>
      <c r="L60" s="810"/>
      <c r="M60" s="810"/>
      <c r="N60" s="810"/>
      <c r="O60" s="810"/>
      <c r="P60" s="810"/>
      <c r="Q60" s="810"/>
      <c r="R60" s="810"/>
      <c r="S60" s="810"/>
      <c r="T60" s="810"/>
      <c r="U60" s="810"/>
    </row>
    <row r="61" spans="1:38" s="382" customFormat="1" ht="12.6" customHeight="1">
      <c r="A61" s="383" t="s">
        <v>253</v>
      </c>
      <c r="K61" s="810"/>
      <c r="L61" s="810"/>
      <c r="M61" s="810"/>
      <c r="N61" s="810"/>
      <c r="O61" s="810"/>
      <c r="P61" s="810"/>
      <c r="Q61" s="810"/>
      <c r="R61" s="810"/>
      <c r="S61" s="810"/>
      <c r="T61" s="810"/>
      <c r="U61" s="810"/>
    </row>
    <row r="62" spans="1:38" s="176" customFormat="1" ht="12.6" customHeight="1">
      <c r="A62" s="791" t="s">
        <v>681</v>
      </c>
      <c r="B62" s="791"/>
      <c r="C62" s="791"/>
      <c r="D62" s="791"/>
      <c r="E62" s="791"/>
      <c r="F62" s="791"/>
      <c r="G62" s="791"/>
      <c r="H62" s="791"/>
      <c r="I62" s="791"/>
      <c r="J62" s="791"/>
      <c r="K62" s="791"/>
      <c r="L62" s="791"/>
      <c r="M62" s="791"/>
      <c r="N62" s="791"/>
      <c r="O62" s="791"/>
      <c r="P62" s="791"/>
      <c r="Q62" s="791"/>
      <c r="R62" s="791"/>
      <c r="S62" s="791"/>
      <c r="T62" s="791"/>
      <c r="U62" s="791"/>
    </row>
    <row r="63" spans="1:38" ht="12.95" customHeight="1">
      <c r="A63" s="400"/>
      <c r="B63" s="202"/>
      <c r="C63" s="380"/>
      <c r="D63" s="380"/>
      <c r="E63" s="380"/>
      <c r="F63" s="380"/>
      <c r="G63" s="202"/>
      <c r="H63" s="380"/>
      <c r="I63" s="380"/>
      <c r="J63" s="380"/>
      <c r="K63" s="380"/>
      <c r="L63" s="202"/>
      <c r="M63" s="380"/>
      <c r="N63" s="380"/>
      <c r="O63" s="380"/>
      <c r="P63" s="380"/>
    </row>
  </sheetData>
  <mergeCells count="40">
    <mergeCell ref="A17:A18"/>
    <mergeCell ref="B17:U17"/>
    <mergeCell ref="C18:U18"/>
    <mergeCell ref="B11:U11"/>
    <mergeCell ref="C10:U10"/>
    <mergeCell ref="A6:A11"/>
    <mergeCell ref="A12:A16"/>
    <mergeCell ref="C16:U16"/>
    <mergeCell ref="J4:K4"/>
    <mergeCell ref="M4:N4"/>
    <mergeCell ref="O4:P4"/>
    <mergeCell ref="R4:S4"/>
    <mergeCell ref="K60:U61"/>
    <mergeCell ref="C21:U21"/>
    <mergeCell ref="A58:E58"/>
    <mergeCell ref="F58:J58"/>
    <mergeCell ref="A59:E59"/>
    <mergeCell ref="A22:A32"/>
    <mergeCell ref="C32:U32"/>
    <mergeCell ref="A34:A56"/>
    <mergeCell ref="B37:U38"/>
    <mergeCell ref="E40:F56"/>
    <mergeCell ref="O40:P56"/>
    <mergeCell ref="A19:A21"/>
    <mergeCell ref="A62:U62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A2:U2"/>
    <mergeCell ref="T4:U4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opLeftCell="A28" workbookViewId="0">
      <selection activeCell="B17" sqref="B17:U17"/>
    </sheetView>
  </sheetViews>
  <sheetFormatPr defaultRowHeight="16.5"/>
  <cols>
    <col min="1" max="1" width="2.25" style="197" customWidth="1"/>
    <col min="2" max="2" width="13.375" style="30" customWidth="1"/>
    <col min="3" max="6" width="2.875" style="31" customWidth="1"/>
    <col min="7" max="7" width="13.375" style="30" customWidth="1"/>
    <col min="8" max="11" width="2.875" style="31" customWidth="1"/>
    <col min="12" max="12" width="13.375" style="30" customWidth="1"/>
    <col min="13" max="16" width="2.875" style="31" customWidth="1"/>
    <col min="17" max="17" width="13.375" style="30" customWidth="1"/>
    <col min="18" max="21" width="2.875" style="31" customWidth="1"/>
  </cols>
  <sheetData>
    <row r="1" spans="1:21" ht="26.25" customHeight="1">
      <c r="A1" s="784" t="s">
        <v>563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</row>
    <row r="2" spans="1:21" s="131" customFormat="1" ht="24.95" customHeight="1" thickBot="1">
      <c r="A2" s="694" t="s">
        <v>475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</row>
    <row r="3" spans="1:21" s="27" customFormat="1" ht="14.25">
      <c r="A3" s="749" t="s">
        <v>24</v>
      </c>
      <c r="B3" s="667" t="s">
        <v>0</v>
      </c>
      <c r="C3" s="672" t="s">
        <v>1</v>
      </c>
      <c r="D3" s="672"/>
      <c r="E3" s="672"/>
      <c r="F3" s="696"/>
      <c r="G3" s="667" t="s">
        <v>0</v>
      </c>
      <c r="H3" s="672" t="s">
        <v>2</v>
      </c>
      <c r="I3" s="672"/>
      <c r="J3" s="672"/>
      <c r="K3" s="696"/>
      <c r="L3" s="667" t="s">
        <v>0</v>
      </c>
      <c r="M3" s="672" t="s">
        <v>69</v>
      </c>
      <c r="N3" s="672"/>
      <c r="O3" s="672"/>
      <c r="P3" s="696"/>
      <c r="Q3" s="667" t="s">
        <v>0</v>
      </c>
      <c r="R3" s="672" t="s">
        <v>4</v>
      </c>
      <c r="S3" s="672"/>
      <c r="T3" s="672"/>
      <c r="U3" s="673"/>
    </row>
    <row r="4" spans="1:21" s="27" customFormat="1" ht="14.25">
      <c r="A4" s="737"/>
      <c r="B4" s="668"/>
      <c r="C4" s="670" t="s">
        <v>5</v>
      </c>
      <c r="D4" s="670"/>
      <c r="E4" s="670" t="s">
        <v>6</v>
      </c>
      <c r="F4" s="671"/>
      <c r="G4" s="668"/>
      <c r="H4" s="670" t="s">
        <v>5</v>
      </c>
      <c r="I4" s="670"/>
      <c r="J4" s="670" t="s">
        <v>6</v>
      </c>
      <c r="K4" s="671"/>
      <c r="L4" s="668"/>
      <c r="M4" s="670" t="s">
        <v>5</v>
      </c>
      <c r="N4" s="670"/>
      <c r="O4" s="670" t="s">
        <v>6</v>
      </c>
      <c r="P4" s="671"/>
      <c r="Q4" s="668"/>
      <c r="R4" s="670" t="s">
        <v>5</v>
      </c>
      <c r="S4" s="670"/>
      <c r="T4" s="670" t="s">
        <v>6</v>
      </c>
      <c r="U4" s="697"/>
    </row>
    <row r="5" spans="1:21" s="28" customFormat="1" ht="13.5" customHeight="1" thickBot="1">
      <c r="A5" s="809"/>
      <c r="B5" s="669"/>
      <c r="C5" s="2" t="s">
        <v>70</v>
      </c>
      <c r="D5" s="2" t="s">
        <v>71</v>
      </c>
      <c r="E5" s="2" t="s">
        <v>70</v>
      </c>
      <c r="F5" s="66" t="s">
        <v>71</v>
      </c>
      <c r="G5" s="669"/>
      <c r="H5" s="2" t="s">
        <v>70</v>
      </c>
      <c r="I5" s="2" t="s">
        <v>71</v>
      </c>
      <c r="J5" s="2" t="s">
        <v>70</v>
      </c>
      <c r="K5" s="66" t="s">
        <v>71</v>
      </c>
      <c r="L5" s="669"/>
      <c r="M5" s="2" t="s">
        <v>70</v>
      </c>
      <c r="N5" s="2" t="s">
        <v>71</v>
      </c>
      <c r="O5" s="2" t="s">
        <v>70</v>
      </c>
      <c r="P5" s="66" t="s">
        <v>71</v>
      </c>
      <c r="Q5" s="669"/>
      <c r="R5" s="2" t="s">
        <v>70</v>
      </c>
      <c r="S5" s="2" t="s">
        <v>71</v>
      </c>
      <c r="T5" s="2" t="s">
        <v>70</v>
      </c>
      <c r="U5" s="3" t="s">
        <v>71</v>
      </c>
    </row>
    <row r="6" spans="1:21" s="14" customFormat="1" ht="12.6" customHeight="1">
      <c r="A6" s="749" t="s">
        <v>32</v>
      </c>
      <c r="B6" s="90" t="s">
        <v>38</v>
      </c>
      <c r="C6" s="63">
        <v>2</v>
      </c>
      <c r="D6" s="61">
        <v>2</v>
      </c>
      <c r="E6" s="61"/>
      <c r="F6" s="68"/>
      <c r="G6" s="90" t="s">
        <v>49</v>
      </c>
      <c r="H6" s="61">
        <v>2</v>
      </c>
      <c r="I6" s="61">
        <v>2</v>
      </c>
      <c r="J6" s="61"/>
      <c r="K6" s="68"/>
      <c r="L6" s="91"/>
      <c r="M6" s="61"/>
      <c r="N6" s="61"/>
      <c r="O6" s="61"/>
      <c r="P6" s="68"/>
      <c r="Q6" s="91"/>
      <c r="R6" s="61"/>
      <c r="S6" s="61"/>
      <c r="T6" s="61"/>
      <c r="U6" s="62"/>
    </row>
    <row r="7" spans="1:21" s="8" customFormat="1" ht="12.6" customHeight="1">
      <c r="A7" s="737"/>
      <c r="B7" s="306" t="s">
        <v>413</v>
      </c>
      <c r="C7" s="280">
        <v>2</v>
      </c>
      <c r="D7" s="157">
        <v>2</v>
      </c>
      <c r="E7" s="157">
        <v>2</v>
      </c>
      <c r="F7" s="156">
        <v>2</v>
      </c>
      <c r="G7" s="306" t="s">
        <v>414</v>
      </c>
      <c r="H7" s="157">
        <v>2</v>
      </c>
      <c r="I7" s="157">
        <v>2</v>
      </c>
      <c r="J7" s="157"/>
      <c r="K7" s="156"/>
      <c r="L7" s="82"/>
      <c r="M7" s="303"/>
      <c r="N7" s="303"/>
      <c r="O7" s="303"/>
      <c r="P7" s="304"/>
      <c r="Q7" s="85"/>
      <c r="R7" s="303"/>
      <c r="S7" s="303"/>
      <c r="T7" s="303"/>
      <c r="U7" s="305"/>
    </row>
    <row r="8" spans="1:21" s="8" customFormat="1" ht="12.6" customHeight="1">
      <c r="A8" s="737"/>
      <c r="B8" s="82" t="s">
        <v>60</v>
      </c>
      <c r="C8" s="6">
        <v>2</v>
      </c>
      <c r="D8" s="303">
        <v>2</v>
      </c>
      <c r="E8" s="303">
        <v>2</v>
      </c>
      <c r="F8" s="304">
        <v>2</v>
      </c>
      <c r="G8" s="82"/>
      <c r="H8" s="303"/>
      <c r="I8" s="303"/>
      <c r="J8" s="303"/>
      <c r="K8" s="304"/>
      <c r="L8" s="82"/>
      <c r="M8" s="303"/>
      <c r="N8" s="303"/>
      <c r="O8" s="303"/>
      <c r="P8" s="304"/>
      <c r="Q8" s="85"/>
      <c r="R8" s="303"/>
      <c r="S8" s="303"/>
      <c r="T8" s="303"/>
      <c r="U8" s="305"/>
    </row>
    <row r="9" spans="1:21" s="164" customFormat="1" ht="12.6" customHeight="1">
      <c r="A9" s="737"/>
      <c r="B9" s="242" t="s">
        <v>9</v>
      </c>
      <c r="C9" s="245">
        <f>SUM(C6:C8)</f>
        <v>6</v>
      </c>
      <c r="D9" s="196">
        <f>SUM(D6:D8)</f>
        <v>6</v>
      </c>
      <c r="E9" s="196">
        <f>SUM(E6:E8)</f>
        <v>4</v>
      </c>
      <c r="F9" s="246">
        <f>SUM(F6:F8)</f>
        <v>4</v>
      </c>
      <c r="G9" s="242" t="s">
        <v>9</v>
      </c>
      <c r="H9" s="196">
        <f>SUM(H6:H8)</f>
        <v>4</v>
      </c>
      <c r="I9" s="196">
        <f>SUM(I6:I8)</f>
        <v>4</v>
      </c>
      <c r="J9" s="196">
        <f>SUM(J6:J8)</f>
        <v>0</v>
      </c>
      <c r="K9" s="246">
        <f>SUM(K6:K8)</f>
        <v>0</v>
      </c>
      <c r="L9" s="242" t="s">
        <v>9</v>
      </c>
      <c r="M9" s="196">
        <f>SUM(M6:M8)</f>
        <v>0</v>
      </c>
      <c r="N9" s="196">
        <f>SUM(N6:N8)</f>
        <v>0</v>
      </c>
      <c r="O9" s="196">
        <f>SUM(O6:O8)</f>
        <v>0</v>
      </c>
      <c r="P9" s="246">
        <f>SUM(P6:P8)</f>
        <v>0</v>
      </c>
      <c r="Q9" s="242" t="s">
        <v>9</v>
      </c>
      <c r="R9" s="196">
        <f>SUM(R6:R8)</f>
        <v>0</v>
      </c>
      <c r="S9" s="196">
        <f>SUM(S6:S8)</f>
        <v>0</v>
      </c>
      <c r="T9" s="196">
        <f>SUM(T6:T8)</f>
        <v>0</v>
      </c>
      <c r="U9" s="251">
        <f>SUM(U6:U8)</f>
        <v>0</v>
      </c>
    </row>
    <row r="10" spans="1:21" s="164" customFormat="1" ht="12.6" customHeight="1">
      <c r="A10" s="737"/>
      <c r="B10" s="330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64" customFormat="1" ht="50.1" customHeight="1" thickBot="1">
      <c r="A11" s="738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2.6" customHeight="1" thickTop="1">
      <c r="A12" s="736" t="s">
        <v>41</v>
      </c>
      <c r="B12" s="89" t="s">
        <v>25</v>
      </c>
      <c r="C12" s="16">
        <v>0</v>
      </c>
      <c r="D12" s="16">
        <v>1</v>
      </c>
      <c r="E12" s="16">
        <v>0</v>
      </c>
      <c r="F12" s="93">
        <v>1</v>
      </c>
      <c r="G12" s="89" t="s">
        <v>42</v>
      </c>
      <c r="H12" s="16">
        <v>1</v>
      </c>
      <c r="I12" s="16">
        <v>1</v>
      </c>
      <c r="J12" s="16">
        <v>1</v>
      </c>
      <c r="K12" s="93">
        <v>1</v>
      </c>
      <c r="L12" s="92"/>
      <c r="M12" s="16"/>
      <c r="N12" s="16"/>
      <c r="O12" s="16"/>
      <c r="P12" s="93"/>
      <c r="Q12" s="92"/>
      <c r="R12" s="16"/>
      <c r="S12" s="16"/>
      <c r="T12" s="16"/>
      <c r="U12" s="17"/>
    </row>
    <row r="13" spans="1:21" s="8" customFormat="1" ht="12.6" customHeight="1">
      <c r="A13" s="737"/>
      <c r="B13" s="82" t="s">
        <v>415</v>
      </c>
      <c r="C13" s="6"/>
      <c r="D13" s="303"/>
      <c r="E13" s="157">
        <v>2</v>
      </c>
      <c r="F13" s="156">
        <v>2</v>
      </c>
      <c r="G13" s="86" t="s">
        <v>11</v>
      </c>
      <c r="H13" s="303"/>
      <c r="I13" s="303"/>
      <c r="J13" s="303">
        <v>2</v>
      </c>
      <c r="K13" s="304">
        <v>2</v>
      </c>
      <c r="L13" s="85"/>
      <c r="M13" s="303"/>
      <c r="N13" s="303"/>
      <c r="O13" s="303"/>
      <c r="P13" s="304"/>
      <c r="Q13" s="85"/>
      <c r="R13" s="303"/>
      <c r="S13" s="303"/>
      <c r="T13" s="303"/>
      <c r="U13" s="305"/>
    </row>
    <row r="14" spans="1:21" s="8" customFormat="1" ht="12.6" customHeight="1">
      <c r="A14" s="737"/>
      <c r="B14" s="85"/>
      <c r="C14" s="303"/>
      <c r="D14" s="303"/>
      <c r="E14" s="303"/>
      <c r="F14" s="304"/>
      <c r="G14" s="87" t="s">
        <v>63</v>
      </c>
      <c r="H14" s="303">
        <v>2</v>
      </c>
      <c r="I14" s="303">
        <v>2</v>
      </c>
      <c r="J14" s="303"/>
      <c r="K14" s="304"/>
      <c r="L14" s="85"/>
      <c r="M14" s="303"/>
      <c r="N14" s="303"/>
      <c r="O14" s="303"/>
      <c r="P14" s="304"/>
      <c r="Q14" s="85"/>
      <c r="R14" s="303"/>
      <c r="S14" s="303"/>
      <c r="T14" s="303"/>
      <c r="U14" s="305"/>
    </row>
    <row r="15" spans="1:21" s="164" customFormat="1" ht="12.6" customHeight="1">
      <c r="A15" s="737"/>
      <c r="B15" s="242" t="s">
        <v>9</v>
      </c>
      <c r="C15" s="196">
        <f>SUM(C12:C13)</f>
        <v>0</v>
      </c>
      <c r="D15" s="196">
        <f>SUM(D12:D13)</f>
        <v>1</v>
      </c>
      <c r="E15" s="196">
        <f>SUM(E12:E13)</f>
        <v>2</v>
      </c>
      <c r="F15" s="246">
        <f>SUM(F12:F13)</f>
        <v>3</v>
      </c>
      <c r="G15" s="242" t="s">
        <v>9</v>
      </c>
      <c r="H15" s="196">
        <f>SUM(H12:H14)</f>
        <v>3</v>
      </c>
      <c r="I15" s="196">
        <f>SUM(I12:I14)</f>
        <v>3</v>
      </c>
      <c r="J15" s="196">
        <f>SUM(J12:J14)</f>
        <v>3</v>
      </c>
      <c r="K15" s="246">
        <f>SUM(K12:K14)</f>
        <v>3</v>
      </c>
      <c r="L15" s="242" t="s">
        <v>9</v>
      </c>
      <c r="M15" s="196">
        <f>SUM(M12:M14)</f>
        <v>0</v>
      </c>
      <c r="N15" s="196">
        <f>SUM(N12:N14)</f>
        <v>0</v>
      </c>
      <c r="O15" s="196">
        <f>SUM(O12:O14)</f>
        <v>0</v>
      </c>
      <c r="P15" s="246">
        <f>SUM(P12:P14)</f>
        <v>0</v>
      </c>
      <c r="Q15" s="242" t="s">
        <v>9</v>
      </c>
      <c r="R15" s="196">
        <f>SUM(R12:R14)</f>
        <v>0</v>
      </c>
      <c r="S15" s="196">
        <f>SUM(S12:S14)</f>
        <v>0</v>
      </c>
      <c r="T15" s="196">
        <f>SUM(T12:T14)</f>
        <v>0</v>
      </c>
      <c r="U15" s="251">
        <f>SUM(U12:U14)</f>
        <v>0</v>
      </c>
    </row>
    <row r="16" spans="1:21" s="164" customFormat="1" ht="12.6" customHeight="1" thickBot="1">
      <c r="A16" s="738"/>
      <c r="B16" s="243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2" s="1" customFormat="1" ht="80.099999999999994" customHeight="1" thickTop="1">
      <c r="A17" s="736" t="s">
        <v>58</v>
      </c>
      <c r="B17" s="754" t="s">
        <v>556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2" s="165" customFormat="1" ht="12.6" customHeight="1" thickBot="1">
      <c r="A18" s="738"/>
      <c r="B18" s="243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2" s="132" customFormat="1" ht="12.6" customHeight="1" thickTop="1">
      <c r="A19" s="751" t="s">
        <v>124</v>
      </c>
      <c r="B19" s="158" t="s">
        <v>75</v>
      </c>
      <c r="C19" s="140">
        <v>2</v>
      </c>
      <c r="D19" s="141">
        <v>2</v>
      </c>
      <c r="E19" s="141"/>
      <c r="F19" s="146"/>
      <c r="G19" s="100" t="s">
        <v>65</v>
      </c>
      <c r="H19" s="141">
        <v>2</v>
      </c>
      <c r="I19" s="141">
        <v>2</v>
      </c>
      <c r="J19" s="141"/>
      <c r="K19" s="146"/>
      <c r="L19" s="158"/>
      <c r="M19" s="141"/>
      <c r="N19" s="141"/>
      <c r="O19" s="141"/>
      <c r="P19" s="146"/>
      <c r="Q19" s="158"/>
      <c r="R19" s="141"/>
      <c r="S19" s="141"/>
      <c r="T19" s="141"/>
      <c r="U19" s="143"/>
    </row>
    <row r="20" spans="1:22" s="132" customFormat="1" ht="12.6" customHeight="1">
      <c r="A20" s="752"/>
      <c r="B20" s="110" t="s">
        <v>76</v>
      </c>
      <c r="C20" s="111"/>
      <c r="D20" s="111"/>
      <c r="E20" s="111">
        <v>2</v>
      </c>
      <c r="F20" s="120">
        <v>2</v>
      </c>
      <c r="G20" s="159" t="s">
        <v>23</v>
      </c>
      <c r="H20" s="111"/>
      <c r="I20" s="111"/>
      <c r="J20" s="111">
        <v>2</v>
      </c>
      <c r="K20" s="120">
        <v>2</v>
      </c>
      <c r="L20" s="118"/>
      <c r="M20" s="111"/>
      <c r="N20" s="111"/>
      <c r="O20" s="111"/>
      <c r="P20" s="120"/>
      <c r="Q20" s="118"/>
      <c r="R20" s="111"/>
      <c r="S20" s="111"/>
      <c r="T20" s="111"/>
      <c r="U20" s="115"/>
    </row>
    <row r="21" spans="1:22" s="155" customFormat="1" ht="12.6" customHeight="1" thickBot="1">
      <c r="A21" s="753"/>
      <c r="B21" s="325" t="s">
        <v>10</v>
      </c>
      <c r="C21" s="690">
        <f>C19+E20+H19+J20</f>
        <v>8</v>
      </c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2"/>
    </row>
    <row r="22" spans="1:22" s="168" customFormat="1" ht="12.6" customHeight="1" thickTop="1">
      <c r="A22" s="840" t="s">
        <v>154</v>
      </c>
      <c r="B22" s="205" t="s">
        <v>155</v>
      </c>
      <c r="C22" s="200">
        <v>2</v>
      </c>
      <c r="D22" s="200">
        <v>2</v>
      </c>
      <c r="E22" s="201"/>
      <c r="F22" s="386"/>
      <c r="G22" s="206" t="s">
        <v>156</v>
      </c>
      <c r="H22" s="16">
        <v>2</v>
      </c>
      <c r="I22" s="16">
        <v>3</v>
      </c>
      <c r="J22" s="16"/>
      <c r="K22" s="93"/>
      <c r="L22" s="206" t="s">
        <v>157</v>
      </c>
      <c r="M22" s="282">
        <v>9</v>
      </c>
      <c r="N22" s="282"/>
      <c r="O22" s="282"/>
      <c r="P22" s="408"/>
      <c r="Q22" s="206" t="s">
        <v>560</v>
      </c>
      <c r="R22" s="16">
        <v>1</v>
      </c>
      <c r="S22" s="16">
        <v>1</v>
      </c>
      <c r="T22" s="16">
        <v>1</v>
      </c>
      <c r="U22" s="17">
        <v>1</v>
      </c>
    </row>
    <row r="23" spans="1:22" s="168" customFormat="1" ht="12.6" customHeight="1">
      <c r="A23" s="841"/>
      <c r="B23" s="64" t="s">
        <v>159</v>
      </c>
      <c r="C23" s="303">
        <v>2</v>
      </c>
      <c r="D23" s="303">
        <v>2</v>
      </c>
      <c r="E23" s="303"/>
      <c r="F23" s="304"/>
      <c r="G23" s="401" t="s">
        <v>160</v>
      </c>
      <c r="H23" s="303">
        <v>2</v>
      </c>
      <c r="I23" s="303">
        <v>4</v>
      </c>
      <c r="J23" s="303"/>
      <c r="K23" s="304"/>
      <c r="L23" s="64" t="s">
        <v>161</v>
      </c>
      <c r="M23" s="157"/>
      <c r="N23" s="157"/>
      <c r="O23" s="157">
        <v>9</v>
      </c>
      <c r="P23" s="407"/>
      <c r="Q23" s="64" t="s">
        <v>162</v>
      </c>
      <c r="R23" s="303">
        <v>2</v>
      </c>
      <c r="S23" s="303">
        <v>2</v>
      </c>
      <c r="T23" s="303"/>
      <c r="U23" s="305"/>
    </row>
    <row r="24" spans="1:22" s="168" customFormat="1" ht="12.6" customHeight="1">
      <c r="A24" s="841"/>
      <c r="B24" s="33" t="s">
        <v>163</v>
      </c>
      <c r="C24" s="303">
        <v>2</v>
      </c>
      <c r="D24" s="303">
        <v>3</v>
      </c>
      <c r="E24" s="303"/>
      <c r="F24" s="304"/>
      <c r="G24" s="406" t="s">
        <v>164</v>
      </c>
      <c r="H24" s="303">
        <v>2</v>
      </c>
      <c r="I24" s="303">
        <v>2</v>
      </c>
      <c r="J24" s="303"/>
      <c r="K24" s="304"/>
      <c r="L24" s="64"/>
      <c r="M24" s="157"/>
      <c r="N24" s="157"/>
      <c r="O24" s="157"/>
      <c r="P24" s="156"/>
      <c r="Q24" s="401" t="s">
        <v>165</v>
      </c>
      <c r="R24" s="303">
        <v>3</v>
      </c>
      <c r="S24" s="303">
        <v>3</v>
      </c>
      <c r="T24" s="303"/>
      <c r="U24" s="305"/>
    </row>
    <row r="25" spans="1:22" s="168" customFormat="1" ht="12.6" customHeight="1">
      <c r="A25" s="841"/>
      <c r="B25" s="64" t="s">
        <v>168</v>
      </c>
      <c r="C25" s="157">
        <v>2</v>
      </c>
      <c r="D25" s="157">
        <v>3</v>
      </c>
      <c r="E25" s="303"/>
      <c r="F25" s="304"/>
      <c r="G25" s="403" t="s">
        <v>559</v>
      </c>
      <c r="H25" s="157">
        <v>2</v>
      </c>
      <c r="I25" s="157">
        <v>3</v>
      </c>
      <c r="J25" s="303"/>
      <c r="K25" s="304"/>
      <c r="L25" s="64"/>
      <c r="M25" s="303"/>
      <c r="N25" s="303"/>
      <c r="O25" s="303"/>
      <c r="P25" s="304"/>
      <c r="Q25" s="406" t="s">
        <v>167</v>
      </c>
      <c r="R25" s="303"/>
      <c r="S25" s="303"/>
      <c r="T25" s="303">
        <v>3</v>
      </c>
      <c r="U25" s="305">
        <v>3</v>
      </c>
    </row>
    <row r="26" spans="1:22" s="168" customFormat="1" ht="12.6" customHeight="1">
      <c r="A26" s="841"/>
      <c r="B26" s="403" t="s">
        <v>687</v>
      </c>
      <c r="C26" s="157"/>
      <c r="D26" s="157"/>
      <c r="E26" s="157">
        <v>2</v>
      </c>
      <c r="F26" s="156">
        <v>2</v>
      </c>
      <c r="G26" s="64" t="s">
        <v>169</v>
      </c>
      <c r="H26" s="303"/>
      <c r="I26" s="303"/>
      <c r="J26" s="303">
        <v>2</v>
      </c>
      <c r="K26" s="304">
        <v>3</v>
      </c>
      <c r="L26" s="64"/>
      <c r="M26" s="303"/>
      <c r="N26" s="303"/>
      <c r="O26" s="303"/>
      <c r="P26" s="304"/>
      <c r="Q26" s="64"/>
      <c r="R26" s="303"/>
      <c r="S26" s="303"/>
      <c r="T26" s="303"/>
      <c r="U26" s="305"/>
      <c r="V26" s="169"/>
    </row>
    <row r="27" spans="1:22" s="168" customFormat="1" ht="12.6" customHeight="1">
      <c r="A27" s="841"/>
      <c r="B27" s="33" t="s">
        <v>170</v>
      </c>
      <c r="C27" s="303"/>
      <c r="D27" s="303"/>
      <c r="E27" s="303">
        <v>2</v>
      </c>
      <c r="F27" s="304">
        <v>3</v>
      </c>
      <c r="G27" s="401" t="s">
        <v>171</v>
      </c>
      <c r="H27" s="303"/>
      <c r="I27" s="303"/>
      <c r="J27" s="303">
        <v>2</v>
      </c>
      <c r="K27" s="304">
        <v>4</v>
      </c>
      <c r="L27" s="64"/>
      <c r="M27" s="303"/>
      <c r="N27" s="303"/>
      <c r="O27" s="303"/>
      <c r="P27" s="304"/>
      <c r="Q27" s="64"/>
      <c r="R27" s="303"/>
      <c r="S27" s="303"/>
      <c r="T27" s="303"/>
      <c r="U27" s="305"/>
    </row>
    <row r="28" spans="1:22" s="168" customFormat="1" ht="12.6" customHeight="1">
      <c r="A28" s="841"/>
      <c r="B28" s="33" t="s">
        <v>172</v>
      </c>
      <c r="C28" s="303"/>
      <c r="D28" s="303"/>
      <c r="E28" s="303">
        <v>2</v>
      </c>
      <c r="F28" s="304">
        <v>2</v>
      </c>
      <c r="G28" s="401" t="s">
        <v>173</v>
      </c>
      <c r="H28" s="303"/>
      <c r="I28" s="303"/>
      <c r="J28" s="303">
        <v>2</v>
      </c>
      <c r="K28" s="304">
        <v>3</v>
      </c>
      <c r="L28" s="64"/>
      <c r="M28" s="303"/>
      <c r="N28" s="303"/>
      <c r="O28" s="303"/>
      <c r="P28" s="304"/>
      <c r="Q28" s="64"/>
      <c r="R28" s="303"/>
      <c r="S28" s="303"/>
      <c r="T28" s="303"/>
      <c r="U28" s="305"/>
    </row>
    <row r="29" spans="1:22" s="168" customFormat="1" ht="12.6" customHeight="1">
      <c r="A29" s="841"/>
      <c r="B29" s="404" t="s">
        <v>166</v>
      </c>
      <c r="C29" s="303"/>
      <c r="D29" s="303"/>
      <c r="E29" s="303">
        <v>2</v>
      </c>
      <c r="F29" s="304">
        <v>2</v>
      </c>
      <c r="G29" s="64" t="s">
        <v>174</v>
      </c>
      <c r="H29" s="303"/>
      <c r="I29" s="303"/>
      <c r="J29" s="303">
        <v>2</v>
      </c>
      <c r="K29" s="304">
        <v>2</v>
      </c>
      <c r="L29" s="64"/>
      <c r="M29" s="303"/>
      <c r="N29" s="303"/>
      <c r="O29" s="303"/>
      <c r="P29" s="304"/>
      <c r="Q29" s="64"/>
      <c r="R29" s="303"/>
      <c r="S29" s="303"/>
      <c r="T29" s="303"/>
      <c r="U29" s="305"/>
    </row>
    <row r="30" spans="1:22" s="168" customFormat="1" ht="12.6" customHeight="1">
      <c r="A30" s="841"/>
      <c r="B30" s="405" t="s">
        <v>558</v>
      </c>
      <c r="C30" s="157"/>
      <c r="D30" s="157"/>
      <c r="E30" s="157">
        <v>2</v>
      </c>
      <c r="F30" s="156">
        <v>2</v>
      </c>
      <c r="G30" s="64"/>
      <c r="H30" s="303"/>
      <c r="I30" s="303"/>
      <c r="J30" s="303"/>
      <c r="K30" s="304"/>
      <c r="L30" s="64"/>
      <c r="M30" s="303"/>
      <c r="N30" s="303"/>
      <c r="O30" s="303"/>
      <c r="P30" s="304"/>
      <c r="Q30" s="64"/>
      <c r="R30" s="303"/>
      <c r="S30" s="303"/>
      <c r="T30" s="303"/>
      <c r="U30" s="305"/>
    </row>
    <row r="31" spans="1:22" s="204" customFormat="1" ht="12.6" customHeight="1">
      <c r="A31" s="841"/>
      <c r="B31" s="411" t="s">
        <v>9</v>
      </c>
      <c r="C31" s="196">
        <f>SUM(C22:C28)</f>
        <v>8</v>
      </c>
      <c r="D31" s="196">
        <f>SUM(D22:D28)</f>
        <v>10</v>
      </c>
      <c r="E31" s="196">
        <f>SUM(E22:E30)</f>
        <v>10</v>
      </c>
      <c r="F31" s="246">
        <f>SUM(F22:F30)</f>
        <v>11</v>
      </c>
      <c r="G31" s="375" t="s">
        <v>9</v>
      </c>
      <c r="H31" s="196">
        <f>SUM(H22:H29)</f>
        <v>8</v>
      </c>
      <c r="I31" s="196">
        <f>SUM(I22:I29)</f>
        <v>12</v>
      </c>
      <c r="J31" s="196">
        <f>SUM(J22:J29)</f>
        <v>8</v>
      </c>
      <c r="K31" s="246">
        <f>SUM(K22:K29)</f>
        <v>12</v>
      </c>
      <c r="L31" s="375" t="s">
        <v>175</v>
      </c>
      <c r="M31" s="196">
        <f>SUM(M22:M29)</f>
        <v>9</v>
      </c>
      <c r="N31" s="196">
        <f>SUM(N22:N29)</f>
        <v>0</v>
      </c>
      <c r="O31" s="196">
        <f>SUM(O23:O29)</f>
        <v>9</v>
      </c>
      <c r="P31" s="246">
        <f>SUM(P23:P29)</f>
        <v>0</v>
      </c>
      <c r="Q31" s="375" t="s">
        <v>9</v>
      </c>
      <c r="R31" s="196">
        <f>SUM(R22:R29)</f>
        <v>6</v>
      </c>
      <c r="S31" s="196">
        <f>SUM(S22:S29)</f>
        <v>6</v>
      </c>
      <c r="T31" s="196">
        <f>SUM(T22:T29)</f>
        <v>4</v>
      </c>
      <c r="U31" s="251">
        <f>SUM(U22:U29)</f>
        <v>4</v>
      </c>
      <c r="V31" s="203"/>
    </row>
    <row r="32" spans="1:22" s="204" customFormat="1" ht="12.6" customHeight="1" thickBot="1">
      <c r="A32" s="842"/>
      <c r="B32" s="410" t="s">
        <v>10</v>
      </c>
      <c r="C32" s="843">
        <f>C31+E31+H31+J31+M31+O31+R31+T31</f>
        <v>62</v>
      </c>
      <c r="D32" s="843"/>
      <c r="E32" s="843"/>
      <c r="F32" s="843"/>
      <c r="G32" s="843"/>
      <c r="H32" s="843"/>
      <c r="I32" s="843"/>
      <c r="J32" s="843"/>
      <c r="K32" s="843"/>
      <c r="L32" s="843"/>
      <c r="M32" s="843"/>
      <c r="N32" s="843"/>
      <c r="O32" s="843"/>
      <c r="P32" s="843"/>
      <c r="Q32" s="843"/>
      <c r="R32" s="843"/>
      <c r="S32" s="843"/>
      <c r="T32" s="843"/>
      <c r="U32" s="844"/>
      <c r="V32" s="203"/>
    </row>
    <row r="33" spans="1:38" s="368" customFormat="1" ht="12.6" customHeight="1" thickTop="1">
      <c r="A33" s="839" t="s">
        <v>562</v>
      </c>
      <c r="B33" s="67" t="s">
        <v>487</v>
      </c>
      <c r="C33" s="196">
        <v>2</v>
      </c>
      <c r="D33" s="196">
        <v>2</v>
      </c>
      <c r="E33" s="196">
        <v>8</v>
      </c>
      <c r="F33" s="246">
        <v>8</v>
      </c>
      <c r="G33" s="33" t="s">
        <v>487</v>
      </c>
      <c r="H33" s="196">
        <v>8</v>
      </c>
      <c r="I33" s="196">
        <v>8</v>
      </c>
      <c r="J33" s="196">
        <v>8</v>
      </c>
      <c r="K33" s="246">
        <v>8</v>
      </c>
      <c r="L33" s="33" t="s">
        <v>487</v>
      </c>
      <c r="M33" s="196">
        <v>0</v>
      </c>
      <c r="N33" s="196">
        <v>0</v>
      </c>
      <c r="O33" s="196">
        <v>0</v>
      </c>
      <c r="P33" s="246">
        <v>0</v>
      </c>
      <c r="Q33" s="33" t="s">
        <v>487</v>
      </c>
      <c r="R33" s="196">
        <v>10</v>
      </c>
      <c r="S33" s="196">
        <v>10</v>
      </c>
      <c r="T33" s="196">
        <v>10</v>
      </c>
      <c r="U33" s="251">
        <v>10</v>
      </c>
      <c r="V33" s="370"/>
      <c r="AK33" s="369"/>
      <c r="AL33" s="369"/>
    </row>
    <row r="34" spans="1:38" s="371" customFormat="1" ht="12.6" customHeight="1">
      <c r="A34" s="819"/>
      <c r="B34" s="195" t="s">
        <v>488</v>
      </c>
      <c r="C34" s="157">
        <v>2</v>
      </c>
      <c r="D34" s="157">
        <v>2</v>
      </c>
      <c r="E34" s="196"/>
      <c r="F34" s="246"/>
      <c r="G34" s="33"/>
      <c r="H34" s="196"/>
      <c r="I34" s="196"/>
      <c r="J34" s="196"/>
      <c r="K34" s="246"/>
      <c r="L34" s="33"/>
      <c r="M34" s="196"/>
      <c r="N34" s="196"/>
      <c r="O34" s="196"/>
      <c r="P34" s="246"/>
      <c r="Q34" s="195" t="s">
        <v>525</v>
      </c>
      <c r="R34" s="303">
        <v>9</v>
      </c>
      <c r="S34" s="303"/>
      <c r="T34" s="303"/>
      <c r="U34" s="305"/>
      <c r="V34" s="370"/>
      <c r="AK34" s="370"/>
      <c r="AL34" s="370"/>
    </row>
    <row r="35" spans="1:38" s="371" customFormat="1" ht="12.6" customHeight="1">
      <c r="A35" s="819"/>
      <c r="B35" s="195" t="s">
        <v>489</v>
      </c>
      <c r="C35" s="157">
        <v>1</v>
      </c>
      <c r="D35" s="157"/>
      <c r="E35" s="303"/>
      <c r="F35" s="304"/>
      <c r="G35" s="33"/>
      <c r="H35" s="196"/>
      <c r="I35" s="196"/>
      <c r="J35" s="196"/>
      <c r="K35" s="246"/>
      <c r="L35" s="33"/>
      <c r="M35" s="196"/>
      <c r="N35" s="196"/>
      <c r="O35" s="196"/>
      <c r="P35" s="246"/>
      <c r="Q35" s="195" t="s">
        <v>526</v>
      </c>
      <c r="R35" s="303"/>
      <c r="S35" s="303"/>
      <c r="T35" s="303">
        <v>9</v>
      </c>
      <c r="U35" s="305"/>
      <c r="V35" s="370"/>
      <c r="AK35" s="370"/>
      <c r="AL35" s="370"/>
    </row>
    <row r="36" spans="1:38" s="371" customFormat="1" ht="12.6" customHeight="1">
      <c r="A36" s="819"/>
      <c r="B36" s="195" t="s">
        <v>490</v>
      </c>
      <c r="C36" s="157"/>
      <c r="D36" s="157"/>
      <c r="E36" s="157">
        <v>1</v>
      </c>
      <c r="F36" s="156"/>
      <c r="G36" s="385"/>
      <c r="H36" s="381"/>
      <c r="I36" s="381"/>
      <c r="J36" s="381"/>
      <c r="K36" s="387"/>
      <c r="L36" s="385"/>
      <c r="M36" s="381"/>
      <c r="N36" s="381"/>
      <c r="O36" s="381"/>
      <c r="P36" s="387"/>
      <c r="Q36" s="195" t="s">
        <v>527</v>
      </c>
      <c r="R36" s="303"/>
      <c r="S36" s="303"/>
      <c r="T36" s="303">
        <v>2</v>
      </c>
      <c r="U36" s="305">
        <v>2</v>
      </c>
      <c r="AK36" s="370"/>
      <c r="AL36" s="370"/>
    </row>
    <row r="37" spans="1:38" s="371" customFormat="1" ht="13.5" customHeight="1">
      <c r="A37" s="819"/>
      <c r="B37" s="821" t="s">
        <v>561</v>
      </c>
      <c r="C37" s="822"/>
      <c r="D37" s="822"/>
      <c r="E37" s="822"/>
      <c r="F37" s="822"/>
      <c r="G37" s="822"/>
      <c r="H37" s="822"/>
      <c r="I37" s="822"/>
      <c r="J37" s="822"/>
      <c r="K37" s="822"/>
      <c r="L37" s="822"/>
      <c r="M37" s="822"/>
      <c r="N37" s="822"/>
      <c r="O37" s="822"/>
      <c r="P37" s="822"/>
      <c r="Q37" s="822"/>
      <c r="R37" s="822"/>
      <c r="S37" s="822"/>
      <c r="T37" s="822"/>
      <c r="U37" s="823"/>
      <c r="AK37" s="370"/>
      <c r="AL37" s="370"/>
    </row>
    <row r="38" spans="1:38" s="371" customFormat="1" ht="18" customHeight="1">
      <c r="A38" s="819"/>
      <c r="B38" s="824"/>
      <c r="C38" s="825"/>
      <c r="D38" s="825"/>
      <c r="E38" s="825"/>
      <c r="F38" s="825"/>
      <c r="G38" s="825"/>
      <c r="H38" s="825"/>
      <c r="I38" s="825"/>
      <c r="J38" s="825"/>
      <c r="K38" s="825"/>
      <c r="L38" s="825"/>
      <c r="M38" s="825"/>
      <c r="N38" s="825"/>
      <c r="O38" s="825"/>
      <c r="P38" s="825"/>
      <c r="Q38" s="825"/>
      <c r="R38" s="825"/>
      <c r="S38" s="825"/>
      <c r="T38" s="825"/>
      <c r="U38" s="826"/>
      <c r="AK38" s="370"/>
      <c r="AL38" s="370"/>
    </row>
    <row r="39" spans="1:38" s="371" customFormat="1" ht="6.6" customHeight="1">
      <c r="A39" s="819"/>
      <c r="B39" s="376"/>
      <c r="C39" s="379"/>
      <c r="D39" s="379"/>
      <c r="E39" s="379"/>
      <c r="F39" s="379"/>
      <c r="G39" s="376"/>
      <c r="H39" s="379"/>
      <c r="I39" s="379"/>
      <c r="J39" s="379"/>
      <c r="K39" s="379"/>
      <c r="L39" s="376"/>
      <c r="M39" s="379"/>
      <c r="N39" s="379"/>
      <c r="O39" s="379"/>
      <c r="P39" s="379"/>
      <c r="Q39" s="376"/>
      <c r="R39" s="379"/>
      <c r="S39" s="379"/>
      <c r="T39" s="379"/>
      <c r="U39" s="388"/>
      <c r="AK39" s="372"/>
      <c r="AL39" s="372"/>
    </row>
    <row r="40" spans="1:38" s="371" customFormat="1" ht="12.6" customHeight="1">
      <c r="A40" s="819"/>
      <c r="B40" s="33" t="s">
        <v>491</v>
      </c>
      <c r="C40" s="303">
        <v>2</v>
      </c>
      <c r="D40" s="303">
        <v>2</v>
      </c>
      <c r="E40" s="833" t="s">
        <v>553</v>
      </c>
      <c r="F40" s="834"/>
      <c r="G40" s="29" t="s">
        <v>508</v>
      </c>
      <c r="H40" s="303">
        <v>2</v>
      </c>
      <c r="I40" s="303">
        <v>2</v>
      </c>
      <c r="J40" s="303"/>
      <c r="K40" s="303"/>
      <c r="L40" s="29" t="s">
        <v>508</v>
      </c>
      <c r="M40" s="303">
        <v>2</v>
      </c>
      <c r="N40" s="303">
        <v>2</v>
      </c>
      <c r="O40" s="827" t="s">
        <v>554</v>
      </c>
      <c r="P40" s="828"/>
      <c r="Q40" s="29" t="s">
        <v>176</v>
      </c>
      <c r="R40" s="303">
        <v>2</v>
      </c>
      <c r="S40" s="303">
        <v>2</v>
      </c>
      <c r="T40" s="381"/>
      <c r="U40" s="389"/>
      <c r="AK40" s="369"/>
      <c r="AL40" s="369"/>
    </row>
    <row r="41" spans="1:38" s="371" customFormat="1" ht="12.6" customHeight="1">
      <c r="A41" s="819"/>
      <c r="B41" s="33" t="s">
        <v>492</v>
      </c>
      <c r="C41" s="303">
        <v>2</v>
      </c>
      <c r="D41" s="303">
        <v>2</v>
      </c>
      <c r="E41" s="835"/>
      <c r="F41" s="836"/>
      <c r="G41" s="29" t="s">
        <v>509</v>
      </c>
      <c r="H41" s="303">
        <v>2</v>
      </c>
      <c r="I41" s="303">
        <v>2</v>
      </c>
      <c r="J41" s="303"/>
      <c r="K41" s="303"/>
      <c r="L41" s="29" t="s">
        <v>509</v>
      </c>
      <c r="M41" s="303">
        <v>2</v>
      </c>
      <c r="N41" s="303">
        <v>2</v>
      </c>
      <c r="O41" s="829"/>
      <c r="P41" s="830"/>
      <c r="Q41" s="29" t="s">
        <v>177</v>
      </c>
      <c r="R41" s="6">
        <v>2</v>
      </c>
      <c r="S41" s="6">
        <v>2</v>
      </c>
      <c r="T41" s="381"/>
      <c r="U41" s="389"/>
      <c r="AK41" s="372"/>
      <c r="AL41" s="372"/>
    </row>
    <row r="42" spans="1:38" s="371" customFormat="1" ht="12.6" customHeight="1">
      <c r="A42" s="819"/>
      <c r="B42" s="404" t="s">
        <v>493</v>
      </c>
      <c r="C42" s="553">
        <v>2</v>
      </c>
      <c r="D42" s="553">
        <v>2</v>
      </c>
      <c r="E42" s="835"/>
      <c r="F42" s="836"/>
      <c r="G42" s="29" t="s">
        <v>510</v>
      </c>
      <c r="H42" s="303">
        <v>2</v>
      </c>
      <c r="I42" s="303">
        <v>2</v>
      </c>
      <c r="J42" s="303"/>
      <c r="K42" s="303"/>
      <c r="L42" s="29" t="s">
        <v>510</v>
      </c>
      <c r="M42" s="303">
        <v>2</v>
      </c>
      <c r="N42" s="303">
        <v>2</v>
      </c>
      <c r="O42" s="829"/>
      <c r="P42" s="830"/>
      <c r="Q42" s="29" t="s">
        <v>178</v>
      </c>
      <c r="R42" s="303">
        <v>2</v>
      </c>
      <c r="S42" s="303">
        <v>2</v>
      </c>
      <c r="T42" s="381"/>
      <c r="U42" s="389"/>
      <c r="AK42" s="372"/>
      <c r="AL42" s="372"/>
    </row>
    <row r="43" spans="1:38" s="371" customFormat="1" ht="12.6" customHeight="1">
      <c r="A43" s="819"/>
      <c r="B43" s="33" t="s">
        <v>494</v>
      </c>
      <c r="C43" s="303">
        <v>2</v>
      </c>
      <c r="D43" s="303">
        <v>2</v>
      </c>
      <c r="E43" s="835"/>
      <c r="F43" s="836"/>
      <c r="G43" s="29" t="s">
        <v>511</v>
      </c>
      <c r="H43" s="303">
        <v>2</v>
      </c>
      <c r="I43" s="303">
        <v>2</v>
      </c>
      <c r="J43" s="303"/>
      <c r="K43" s="303"/>
      <c r="L43" s="29" t="s">
        <v>511</v>
      </c>
      <c r="M43" s="303">
        <v>2</v>
      </c>
      <c r="N43" s="303">
        <v>2</v>
      </c>
      <c r="O43" s="829"/>
      <c r="P43" s="830"/>
      <c r="Q43" s="29" t="s">
        <v>179</v>
      </c>
      <c r="R43" s="303">
        <v>2</v>
      </c>
      <c r="S43" s="303">
        <v>2</v>
      </c>
      <c r="T43" s="381"/>
      <c r="U43" s="389"/>
      <c r="AK43" s="372"/>
      <c r="AL43" s="372"/>
    </row>
    <row r="44" spans="1:38" s="371" customFormat="1" ht="12.6" customHeight="1">
      <c r="A44" s="819"/>
      <c r="B44" s="33" t="s">
        <v>495</v>
      </c>
      <c r="C44" s="303">
        <v>2</v>
      </c>
      <c r="D44" s="303">
        <v>2</v>
      </c>
      <c r="E44" s="835"/>
      <c r="F44" s="836"/>
      <c r="G44" s="29" t="s">
        <v>512</v>
      </c>
      <c r="H44" s="303">
        <v>2</v>
      </c>
      <c r="I44" s="303">
        <v>2</v>
      </c>
      <c r="J44" s="303"/>
      <c r="K44" s="303"/>
      <c r="L44" s="29" t="s">
        <v>512</v>
      </c>
      <c r="M44" s="303">
        <v>2</v>
      </c>
      <c r="N44" s="303">
        <v>2</v>
      </c>
      <c r="O44" s="829"/>
      <c r="P44" s="830"/>
      <c r="Q44" s="29" t="s">
        <v>528</v>
      </c>
      <c r="R44" s="303">
        <v>2</v>
      </c>
      <c r="S44" s="303">
        <v>2</v>
      </c>
      <c r="T44" s="381"/>
      <c r="U44" s="389"/>
      <c r="AK44" s="372"/>
      <c r="AL44" s="372"/>
    </row>
    <row r="45" spans="1:38" s="371" customFormat="1" ht="12.6" customHeight="1">
      <c r="A45" s="819"/>
      <c r="B45" s="33" t="s">
        <v>496</v>
      </c>
      <c r="C45" s="303">
        <v>2</v>
      </c>
      <c r="D45" s="303">
        <v>2</v>
      </c>
      <c r="E45" s="835"/>
      <c r="F45" s="836"/>
      <c r="G45" s="29" t="s">
        <v>513</v>
      </c>
      <c r="H45" s="303">
        <v>2</v>
      </c>
      <c r="I45" s="303">
        <v>2</v>
      </c>
      <c r="J45" s="303"/>
      <c r="K45" s="303"/>
      <c r="L45" s="29" t="s">
        <v>513</v>
      </c>
      <c r="M45" s="303">
        <v>2</v>
      </c>
      <c r="N45" s="303">
        <v>2</v>
      </c>
      <c r="O45" s="829"/>
      <c r="P45" s="830"/>
      <c r="Q45" s="29" t="s">
        <v>529</v>
      </c>
      <c r="R45" s="303">
        <v>2</v>
      </c>
      <c r="S45" s="303">
        <v>2</v>
      </c>
      <c r="T45" s="381"/>
      <c r="U45" s="389"/>
      <c r="AK45" s="372"/>
      <c r="AL45" s="372"/>
    </row>
    <row r="46" spans="1:38" s="371" customFormat="1" ht="12.6" customHeight="1">
      <c r="A46" s="819"/>
      <c r="B46" s="404" t="s">
        <v>497</v>
      </c>
      <c r="C46" s="553">
        <v>2</v>
      </c>
      <c r="D46" s="553">
        <v>2</v>
      </c>
      <c r="E46" s="835"/>
      <c r="F46" s="836"/>
      <c r="G46" s="29" t="s">
        <v>514</v>
      </c>
      <c r="H46" s="303">
        <v>2</v>
      </c>
      <c r="I46" s="303">
        <v>2</v>
      </c>
      <c r="J46" s="303"/>
      <c r="K46" s="303"/>
      <c r="L46" s="29" t="s">
        <v>514</v>
      </c>
      <c r="M46" s="303">
        <v>2</v>
      </c>
      <c r="N46" s="303">
        <v>2</v>
      </c>
      <c r="O46" s="829"/>
      <c r="P46" s="830"/>
      <c r="Q46" s="29" t="s">
        <v>530</v>
      </c>
      <c r="R46" s="303">
        <v>2</v>
      </c>
      <c r="S46" s="303">
        <v>2</v>
      </c>
      <c r="T46" s="381"/>
      <c r="U46" s="389"/>
      <c r="AK46" s="372"/>
      <c r="AL46" s="372"/>
    </row>
    <row r="47" spans="1:38" s="371" customFormat="1" ht="12.6" customHeight="1">
      <c r="A47" s="819"/>
      <c r="B47" s="33" t="s">
        <v>498</v>
      </c>
      <c r="C47" s="303">
        <v>2</v>
      </c>
      <c r="D47" s="303">
        <v>2</v>
      </c>
      <c r="E47" s="835"/>
      <c r="F47" s="836"/>
      <c r="G47" s="29" t="s">
        <v>515</v>
      </c>
      <c r="H47" s="303">
        <v>2</v>
      </c>
      <c r="I47" s="303">
        <v>2</v>
      </c>
      <c r="J47" s="303"/>
      <c r="K47" s="303"/>
      <c r="L47" s="29" t="s">
        <v>515</v>
      </c>
      <c r="M47" s="303">
        <v>2</v>
      </c>
      <c r="N47" s="303">
        <v>2</v>
      </c>
      <c r="O47" s="829"/>
      <c r="P47" s="830"/>
      <c r="Q47" s="29"/>
      <c r="R47" s="303"/>
      <c r="S47" s="303"/>
      <c r="T47" s="381"/>
      <c r="U47" s="389"/>
      <c r="AK47" s="372"/>
      <c r="AL47" s="372"/>
    </row>
    <row r="48" spans="1:38" s="371" customFormat="1" ht="12.6" customHeight="1">
      <c r="A48" s="819"/>
      <c r="B48" s="33" t="s">
        <v>499</v>
      </c>
      <c r="C48" s="303">
        <v>2</v>
      </c>
      <c r="D48" s="303">
        <v>2</v>
      </c>
      <c r="E48" s="835"/>
      <c r="F48" s="836"/>
      <c r="G48" s="29" t="s">
        <v>516</v>
      </c>
      <c r="H48" s="303">
        <v>2</v>
      </c>
      <c r="I48" s="303">
        <v>2</v>
      </c>
      <c r="J48" s="303"/>
      <c r="K48" s="303"/>
      <c r="L48" s="29" t="s">
        <v>516</v>
      </c>
      <c r="M48" s="303">
        <v>2</v>
      </c>
      <c r="N48" s="303">
        <v>2</v>
      </c>
      <c r="O48" s="829"/>
      <c r="P48" s="830"/>
      <c r="Q48" s="29"/>
      <c r="R48" s="303"/>
      <c r="S48" s="303"/>
      <c r="T48" s="381"/>
      <c r="U48" s="389"/>
      <c r="AK48" s="372"/>
      <c r="AL48" s="372"/>
    </row>
    <row r="49" spans="1:38" s="371" customFormat="1" ht="12.6" customHeight="1">
      <c r="A49" s="819"/>
      <c r="B49" s="33" t="s">
        <v>500</v>
      </c>
      <c r="C49" s="303">
        <v>2</v>
      </c>
      <c r="D49" s="303">
        <v>2</v>
      </c>
      <c r="E49" s="835"/>
      <c r="F49" s="836"/>
      <c r="G49" s="29" t="s">
        <v>517</v>
      </c>
      <c r="H49" s="303">
        <v>2</v>
      </c>
      <c r="I49" s="303">
        <v>2</v>
      </c>
      <c r="J49" s="303"/>
      <c r="K49" s="303"/>
      <c r="L49" s="29" t="s">
        <v>517</v>
      </c>
      <c r="M49" s="303">
        <v>2</v>
      </c>
      <c r="N49" s="303">
        <v>2</v>
      </c>
      <c r="O49" s="829"/>
      <c r="P49" s="830"/>
      <c r="Q49" s="29"/>
      <c r="R49" s="303"/>
      <c r="S49" s="303"/>
      <c r="T49" s="381"/>
      <c r="U49" s="389"/>
      <c r="AK49" s="372"/>
      <c r="AL49" s="372"/>
    </row>
    <row r="50" spans="1:38" s="371" customFormat="1" ht="12.6" customHeight="1">
      <c r="A50" s="819"/>
      <c r="B50" s="33" t="s">
        <v>501</v>
      </c>
      <c r="C50" s="303">
        <v>2</v>
      </c>
      <c r="D50" s="303">
        <v>2</v>
      </c>
      <c r="E50" s="835"/>
      <c r="F50" s="836"/>
      <c r="G50" s="29" t="s">
        <v>518</v>
      </c>
      <c r="H50" s="303">
        <v>2</v>
      </c>
      <c r="I50" s="303">
        <v>2</v>
      </c>
      <c r="J50" s="303"/>
      <c r="K50" s="303"/>
      <c r="L50" s="29" t="s">
        <v>518</v>
      </c>
      <c r="M50" s="303">
        <v>2</v>
      </c>
      <c r="N50" s="303">
        <v>2</v>
      </c>
      <c r="O50" s="829"/>
      <c r="P50" s="830"/>
      <c r="Q50" s="29"/>
      <c r="R50" s="162"/>
      <c r="S50" s="162"/>
      <c r="T50" s="381"/>
      <c r="U50" s="389"/>
      <c r="AK50" s="372"/>
      <c r="AL50" s="372"/>
    </row>
    <row r="51" spans="1:38" s="371" customFormat="1" ht="12.6" customHeight="1">
      <c r="A51" s="819"/>
      <c r="B51" s="404" t="s">
        <v>502</v>
      </c>
      <c r="C51" s="553">
        <v>2</v>
      </c>
      <c r="D51" s="553">
        <v>2</v>
      </c>
      <c r="E51" s="835"/>
      <c r="F51" s="836"/>
      <c r="G51" s="29" t="s">
        <v>519</v>
      </c>
      <c r="H51" s="303">
        <v>2</v>
      </c>
      <c r="I51" s="303">
        <v>2</v>
      </c>
      <c r="J51" s="303"/>
      <c r="K51" s="303"/>
      <c r="L51" s="29" t="s">
        <v>519</v>
      </c>
      <c r="M51" s="303">
        <v>2</v>
      </c>
      <c r="N51" s="303">
        <v>2</v>
      </c>
      <c r="O51" s="829"/>
      <c r="P51" s="830"/>
      <c r="Q51" s="29"/>
      <c r="R51" s="162"/>
      <c r="S51" s="162"/>
      <c r="T51" s="381"/>
      <c r="U51" s="389"/>
      <c r="AK51" s="372"/>
      <c r="AL51" s="372"/>
    </row>
    <row r="52" spans="1:38" s="371" customFormat="1" ht="12.6" customHeight="1">
      <c r="A52" s="819"/>
      <c r="B52" s="33" t="s">
        <v>503</v>
      </c>
      <c r="C52" s="303">
        <v>2</v>
      </c>
      <c r="D52" s="303">
        <v>2</v>
      </c>
      <c r="E52" s="835"/>
      <c r="F52" s="836"/>
      <c r="G52" s="29" t="s">
        <v>520</v>
      </c>
      <c r="H52" s="303">
        <v>2</v>
      </c>
      <c r="I52" s="303">
        <v>2</v>
      </c>
      <c r="J52" s="303"/>
      <c r="K52" s="303"/>
      <c r="L52" s="29" t="s">
        <v>520</v>
      </c>
      <c r="M52" s="303">
        <v>2</v>
      </c>
      <c r="N52" s="303">
        <v>2</v>
      </c>
      <c r="O52" s="829"/>
      <c r="P52" s="830"/>
      <c r="Q52" s="29"/>
      <c r="R52" s="162"/>
      <c r="S52" s="162"/>
      <c r="T52" s="381"/>
      <c r="U52" s="389"/>
      <c r="X52" s="373"/>
      <c r="Y52" s="373"/>
      <c r="Z52" s="373"/>
      <c r="AA52" s="373"/>
      <c r="AB52" s="373"/>
      <c r="AC52" s="373"/>
      <c r="AD52" s="373"/>
      <c r="AE52" s="373"/>
      <c r="AF52" s="372"/>
      <c r="AG52" s="372"/>
      <c r="AH52" s="372"/>
      <c r="AI52" s="372"/>
      <c r="AJ52" s="372"/>
      <c r="AK52" s="372"/>
      <c r="AL52" s="372"/>
    </row>
    <row r="53" spans="1:38" s="371" customFormat="1" ht="12.6" customHeight="1">
      <c r="A53" s="819"/>
      <c r="B53" s="404" t="s">
        <v>504</v>
      </c>
      <c r="C53" s="553">
        <v>2</v>
      </c>
      <c r="D53" s="553">
        <v>2</v>
      </c>
      <c r="E53" s="835"/>
      <c r="F53" s="836"/>
      <c r="G53" s="29" t="s">
        <v>521</v>
      </c>
      <c r="H53" s="303">
        <v>2</v>
      </c>
      <c r="I53" s="303">
        <v>2</v>
      </c>
      <c r="J53" s="303"/>
      <c r="K53" s="303"/>
      <c r="L53" s="29" t="s">
        <v>521</v>
      </c>
      <c r="M53" s="303">
        <v>2</v>
      </c>
      <c r="N53" s="303">
        <v>2</v>
      </c>
      <c r="O53" s="829"/>
      <c r="P53" s="830"/>
      <c r="Q53" s="378"/>
      <c r="R53" s="162"/>
      <c r="S53" s="162"/>
      <c r="T53" s="381"/>
      <c r="U53" s="389"/>
      <c r="X53" s="373"/>
      <c r="Y53" s="373"/>
      <c r="Z53" s="373"/>
      <c r="AA53" s="373"/>
      <c r="AB53" s="373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</row>
    <row r="54" spans="1:38" s="368" customFormat="1" ht="12.6" customHeight="1">
      <c r="A54" s="819"/>
      <c r="B54" s="33" t="s">
        <v>505</v>
      </c>
      <c r="C54" s="303">
        <v>2</v>
      </c>
      <c r="D54" s="303">
        <v>2</v>
      </c>
      <c r="E54" s="835"/>
      <c r="F54" s="836"/>
      <c r="G54" s="29" t="s">
        <v>522</v>
      </c>
      <c r="H54" s="303">
        <v>2</v>
      </c>
      <c r="I54" s="303">
        <v>2</v>
      </c>
      <c r="J54" s="303"/>
      <c r="K54" s="303"/>
      <c r="L54" s="29" t="s">
        <v>522</v>
      </c>
      <c r="M54" s="303">
        <v>2</v>
      </c>
      <c r="N54" s="303">
        <v>2</v>
      </c>
      <c r="O54" s="829"/>
      <c r="P54" s="830"/>
      <c r="Q54" s="378"/>
      <c r="R54" s="162"/>
      <c r="S54" s="162"/>
      <c r="T54" s="162"/>
      <c r="U54" s="233"/>
    </row>
    <row r="55" spans="1:38" s="368" customFormat="1" ht="12.6" customHeight="1">
      <c r="A55" s="819"/>
      <c r="B55" s="33" t="s">
        <v>506</v>
      </c>
      <c r="C55" s="303">
        <v>2</v>
      </c>
      <c r="D55" s="303">
        <v>2</v>
      </c>
      <c r="E55" s="835"/>
      <c r="F55" s="836"/>
      <c r="G55" s="29" t="s">
        <v>523</v>
      </c>
      <c r="H55" s="303">
        <v>2</v>
      </c>
      <c r="I55" s="303">
        <v>2</v>
      </c>
      <c r="J55" s="303"/>
      <c r="K55" s="303"/>
      <c r="L55" s="29" t="s">
        <v>524</v>
      </c>
      <c r="M55" s="303">
        <v>2</v>
      </c>
      <c r="N55" s="303">
        <v>2</v>
      </c>
      <c r="O55" s="829"/>
      <c r="P55" s="830"/>
      <c r="Q55" s="378"/>
      <c r="R55" s="162"/>
      <c r="S55" s="162"/>
      <c r="T55" s="162"/>
      <c r="U55" s="233"/>
    </row>
    <row r="56" spans="1:38" s="368" customFormat="1" ht="12.6" customHeight="1" thickBot="1">
      <c r="A56" s="820"/>
      <c r="B56" s="97" t="s">
        <v>507</v>
      </c>
      <c r="C56" s="98">
        <v>2</v>
      </c>
      <c r="D56" s="98">
        <v>2</v>
      </c>
      <c r="E56" s="837"/>
      <c r="F56" s="838"/>
      <c r="G56" s="390"/>
      <c r="H56" s="98"/>
      <c r="I56" s="98"/>
      <c r="J56" s="98"/>
      <c r="K56" s="98"/>
      <c r="L56" s="390"/>
      <c r="M56" s="98"/>
      <c r="N56" s="98"/>
      <c r="O56" s="831"/>
      <c r="P56" s="832"/>
      <c r="Q56" s="391"/>
      <c r="R56" s="392"/>
      <c r="S56" s="392"/>
      <c r="T56" s="392"/>
      <c r="U56" s="393"/>
    </row>
    <row r="57" spans="1:38" s="368" customFormat="1" ht="12.6" customHeight="1" thickTop="1" thickBot="1">
      <c r="A57" s="409"/>
      <c r="B57" s="395"/>
      <c r="C57" s="396">
        <f>C15+C9+C19+C31+C33</f>
        <v>18</v>
      </c>
      <c r="D57" s="396">
        <f>D15+D9+D19+D31+D33</f>
        <v>21</v>
      </c>
      <c r="E57" s="396">
        <f>E15+E9+E20+E31+E33</f>
        <v>26</v>
      </c>
      <c r="F57" s="396">
        <f>F15+F9+F20+F31+F33</f>
        <v>28</v>
      </c>
      <c r="G57" s="397"/>
      <c r="H57" s="396">
        <f>H15+H9+H19+H31+H33</f>
        <v>25</v>
      </c>
      <c r="I57" s="396">
        <f>I15+I9+I19+I31+I33</f>
        <v>29</v>
      </c>
      <c r="J57" s="396">
        <f>J15+J9+J20+J31+J33</f>
        <v>21</v>
      </c>
      <c r="K57" s="396">
        <f>K15+K9+K20+K31+K33</f>
        <v>25</v>
      </c>
      <c r="L57" s="397"/>
      <c r="M57" s="396">
        <f>M15+M9+M31+M33</f>
        <v>9</v>
      </c>
      <c r="N57" s="396">
        <f>N15+N9+N19+N31+N33</f>
        <v>0</v>
      </c>
      <c r="O57" s="396">
        <f>O15+O9+O20+O31+O33</f>
        <v>9</v>
      </c>
      <c r="P57" s="396">
        <f>P15+P9+P20+P31+P33</f>
        <v>0</v>
      </c>
      <c r="Q57" s="397"/>
      <c r="R57" s="396">
        <f>R15+R9+R31+R33</f>
        <v>16</v>
      </c>
      <c r="S57" s="396">
        <f>S15+S9+S19+S31+S33</f>
        <v>16</v>
      </c>
      <c r="T57" s="396">
        <f>T15+T9+T20+T31+T33</f>
        <v>14</v>
      </c>
      <c r="U57" s="398">
        <f>U15+U9+U20+U31+U33</f>
        <v>14</v>
      </c>
      <c r="V57" s="374"/>
      <c r="W57" s="374"/>
    </row>
    <row r="58" spans="1:38" s="199" customFormat="1" ht="12.6" customHeight="1">
      <c r="A58" s="811" t="s">
        <v>249</v>
      </c>
      <c r="B58" s="811"/>
      <c r="C58" s="811"/>
      <c r="D58" s="811"/>
      <c r="E58" s="811"/>
      <c r="F58" s="811" t="s">
        <v>250</v>
      </c>
      <c r="G58" s="811"/>
      <c r="H58" s="811"/>
      <c r="I58" s="811"/>
      <c r="J58" s="811"/>
      <c r="K58" s="382" t="s">
        <v>484</v>
      </c>
      <c r="L58" s="382"/>
      <c r="M58" s="382"/>
      <c r="N58" s="382"/>
      <c r="O58" s="382"/>
      <c r="P58" s="382" t="s">
        <v>247</v>
      </c>
      <c r="Q58" s="382"/>
      <c r="R58" s="382"/>
      <c r="S58" s="382"/>
      <c r="T58" s="382"/>
      <c r="U58" s="382"/>
    </row>
    <row r="59" spans="1:38" s="199" customFormat="1" ht="12.6" customHeight="1">
      <c r="A59" s="812" t="s">
        <v>251</v>
      </c>
      <c r="B59" s="812"/>
      <c r="C59" s="812"/>
      <c r="D59" s="812"/>
      <c r="E59" s="812"/>
      <c r="F59" s="384" t="s">
        <v>486</v>
      </c>
      <c r="G59" s="382"/>
      <c r="H59" s="382"/>
      <c r="I59" s="382"/>
      <c r="J59" s="382"/>
      <c r="K59" s="382" t="s">
        <v>485</v>
      </c>
      <c r="L59" s="382"/>
      <c r="M59" s="382"/>
      <c r="N59" s="382"/>
      <c r="O59" s="382"/>
      <c r="P59" s="382"/>
      <c r="Q59" s="382"/>
      <c r="R59" s="382"/>
      <c r="S59" s="382"/>
      <c r="T59" s="382"/>
      <c r="U59" s="382"/>
    </row>
    <row r="60" spans="1:38" s="199" customFormat="1" ht="12.6" customHeight="1">
      <c r="A60" s="383" t="s">
        <v>252</v>
      </c>
      <c r="B60" s="382"/>
      <c r="C60" s="382"/>
      <c r="D60" s="382"/>
      <c r="E60" s="382"/>
      <c r="F60" s="382"/>
      <c r="G60" s="382"/>
      <c r="H60" s="382"/>
      <c r="I60" s="382"/>
      <c r="J60" s="382"/>
      <c r="K60" s="810" t="s">
        <v>68</v>
      </c>
      <c r="L60" s="810"/>
      <c r="M60" s="810"/>
      <c r="N60" s="810"/>
      <c r="O60" s="810"/>
      <c r="P60" s="810"/>
      <c r="Q60" s="810"/>
      <c r="R60" s="810"/>
      <c r="S60" s="810"/>
      <c r="T60" s="810"/>
      <c r="U60" s="810"/>
    </row>
    <row r="61" spans="1:38" s="199" customFormat="1" ht="12.6" customHeight="1">
      <c r="A61" s="383" t="s">
        <v>253</v>
      </c>
      <c r="B61" s="382"/>
      <c r="C61" s="382"/>
      <c r="D61" s="382"/>
      <c r="E61" s="382"/>
      <c r="F61" s="382"/>
      <c r="G61" s="382"/>
      <c r="H61" s="382"/>
      <c r="I61" s="382"/>
      <c r="J61" s="382"/>
      <c r="K61" s="810"/>
      <c r="L61" s="810"/>
      <c r="M61" s="810"/>
      <c r="N61" s="810"/>
      <c r="O61" s="810"/>
      <c r="P61" s="810"/>
      <c r="Q61" s="810"/>
      <c r="R61" s="810"/>
      <c r="S61" s="810"/>
      <c r="T61" s="810"/>
      <c r="U61" s="810"/>
    </row>
    <row r="62" spans="1:38" s="176" customFormat="1" ht="12.6" customHeight="1">
      <c r="A62" s="791" t="s">
        <v>681</v>
      </c>
      <c r="B62" s="791"/>
      <c r="C62" s="791"/>
      <c r="D62" s="791"/>
      <c r="E62" s="791"/>
      <c r="F62" s="791"/>
      <c r="G62" s="791"/>
      <c r="H62" s="791"/>
      <c r="I62" s="791"/>
      <c r="J62" s="791"/>
      <c r="K62" s="791"/>
      <c r="L62" s="791"/>
      <c r="M62" s="791"/>
      <c r="N62" s="791"/>
      <c r="O62" s="791"/>
      <c r="P62" s="791"/>
      <c r="Q62" s="791"/>
      <c r="R62" s="791"/>
      <c r="S62" s="791"/>
      <c r="T62" s="791"/>
      <c r="U62" s="791"/>
    </row>
  </sheetData>
  <mergeCells count="40">
    <mergeCell ref="A1:U1"/>
    <mergeCell ref="A2:U2"/>
    <mergeCell ref="C21:U21"/>
    <mergeCell ref="A22:A32"/>
    <mergeCell ref="C32:U32"/>
    <mergeCell ref="A19:A21"/>
    <mergeCell ref="A6:A11"/>
    <mergeCell ref="C10:U10"/>
    <mergeCell ref="B11:U11"/>
    <mergeCell ref="A3:A5"/>
    <mergeCell ref="B3:B5"/>
    <mergeCell ref="C3:F3"/>
    <mergeCell ref="G3:G5"/>
    <mergeCell ref="H3:K3"/>
    <mergeCell ref="L3:L5"/>
    <mergeCell ref="A12:A16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2:U62"/>
    <mergeCell ref="C16:U16"/>
    <mergeCell ref="A17:A18"/>
    <mergeCell ref="B17:U17"/>
    <mergeCell ref="C18:U18"/>
    <mergeCell ref="B37:U38"/>
    <mergeCell ref="A33:A56"/>
    <mergeCell ref="K60:U61"/>
    <mergeCell ref="A59:E59"/>
    <mergeCell ref="F58:J58"/>
    <mergeCell ref="A58:E58"/>
    <mergeCell ref="O40:P56"/>
    <mergeCell ref="E40:F56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25" workbookViewId="0">
      <selection activeCell="A51" sqref="A51:U51"/>
    </sheetView>
  </sheetViews>
  <sheetFormatPr defaultRowHeight="16.5"/>
  <cols>
    <col min="1" max="1" width="2.25" style="222" customWidth="1"/>
    <col min="2" max="2" width="13.125" style="30" customWidth="1"/>
    <col min="3" max="6" width="2.875" style="34" customWidth="1"/>
    <col min="7" max="7" width="13.125" style="207" customWidth="1"/>
    <col min="8" max="11" width="2.875" style="34" customWidth="1"/>
    <col min="12" max="12" width="13.125" style="207" customWidth="1"/>
    <col min="13" max="16" width="2.875" style="34" customWidth="1"/>
    <col min="17" max="17" width="13.125" style="30" customWidth="1"/>
    <col min="18" max="21" width="2.875" style="31" customWidth="1"/>
  </cols>
  <sheetData>
    <row r="1" spans="1:21" ht="26.25" customHeight="1">
      <c r="A1" s="861" t="s">
        <v>608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862"/>
      <c r="U1" s="862"/>
    </row>
    <row r="2" spans="1:21" s="131" customFormat="1" ht="24.95" customHeight="1" thickBot="1">
      <c r="A2" s="694" t="s">
        <v>609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3" spans="1:21" s="35" customFormat="1" ht="15.75" customHeight="1">
      <c r="A3" s="786" t="s">
        <v>24</v>
      </c>
      <c r="B3" s="863" t="s">
        <v>0</v>
      </c>
      <c r="C3" s="866" t="s">
        <v>1</v>
      </c>
      <c r="D3" s="867"/>
      <c r="E3" s="867"/>
      <c r="F3" s="868"/>
      <c r="G3" s="863" t="s">
        <v>0</v>
      </c>
      <c r="H3" s="866" t="s">
        <v>2</v>
      </c>
      <c r="I3" s="867"/>
      <c r="J3" s="867"/>
      <c r="K3" s="868"/>
      <c r="L3" s="863" t="s">
        <v>0</v>
      </c>
      <c r="M3" s="866" t="s">
        <v>3</v>
      </c>
      <c r="N3" s="867"/>
      <c r="O3" s="867"/>
      <c r="P3" s="868"/>
      <c r="Q3" s="863" t="s">
        <v>0</v>
      </c>
      <c r="R3" s="867" t="s">
        <v>4</v>
      </c>
      <c r="S3" s="867"/>
      <c r="T3" s="867"/>
      <c r="U3" s="871"/>
    </row>
    <row r="4" spans="1:21" s="35" customFormat="1" ht="15.75" customHeight="1">
      <c r="A4" s="787"/>
      <c r="B4" s="864"/>
      <c r="C4" s="869" t="s">
        <v>5</v>
      </c>
      <c r="D4" s="872"/>
      <c r="E4" s="869" t="s">
        <v>6</v>
      </c>
      <c r="F4" s="870"/>
      <c r="G4" s="864"/>
      <c r="H4" s="869" t="s">
        <v>5</v>
      </c>
      <c r="I4" s="872"/>
      <c r="J4" s="869" t="s">
        <v>6</v>
      </c>
      <c r="K4" s="870"/>
      <c r="L4" s="864"/>
      <c r="M4" s="869" t="s">
        <v>5</v>
      </c>
      <c r="N4" s="872"/>
      <c r="O4" s="869" t="s">
        <v>6</v>
      </c>
      <c r="P4" s="870"/>
      <c r="Q4" s="864"/>
      <c r="R4" s="872" t="s">
        <v>5</v>
      </c>
      <c r="S4" s="872"/>
      <c r="T4" s="869" t="s">
        <v>6</v>
      </c>
      <c r="U4" s="873"/>
    </row>
    <row r="5" spans="1:21" s="43" customFormat="1" thickBot="1">
      <c r="A5" s="788"/>
      <c r="B5" s="865"/>
      <c r="C5" s="22" t="s">
        <v>7</v>
      </c>
      <c r="D5" s="209" t="s">
        <v>8</v>
      </c>
      <c r="E5" s="209" t="s">
        <v>7</v>
      </c>
      <c r="F5" s="88" t="s">
        <v>8</v>
      </c>
      <c r="G5" s="865"/>
      <c r="H5" s="209" t="s">
        <v>7</v>
      </c>
      <c r="I5" s="209" t="s">
        <v>8</v>
      </c>
      <c r="J5" s="209" t="s">
        <v>7</v>
      </c>
      <c r="K5" s="88" t="s">
        <v>8</v>
      </c>
      <c r="L5" s="865"/>
      <c r="M5" s="209" t="s">
        <v>7</v>
      </c>
      <c r="N5" s="209" t="s">
        <v>8</v>
      </c>
      <c r="O5" s="209" t="s">
        <v>7</v>
      </c>
      <c r="P5" s="88" t="s">
        <v>8</v>
      </c>
      <c r="Q5" s="865"/>
      <c r="R5" s="210" t="s">
        <v>7</v>
      </c>
      <c r="S5" s="209" t="s">
        <v>8</v>
      </c>
      <c r="T5" s="209" t="s">
        <v>7</v>
      </c>
      <c r="U5" s="23" t="s">
        <v>8</v>
      </c>
    </row>
    <row r="6" spans="1:21" s="50" customFormat="1" ht="15" customHeight="1">
      <c r="A6" s="808" t="s">
        <v>56</v>
      </c>
      <c r="B6" s="79" t="s">
        <v>35</v>
      </c>
      <c r="C6" s="44">
        <v>2</v>
      </c>
      <c r="D6" s="45">
        <v>2</v>
      </c>
      <c r="E6" s="45"/>
      <c r="F6" s="46"/>
      <c r="G6" s="70" t="s">
        <v>49</v>
      </c>
      <c r="H6" s="9"/>
      <c r="I6" s="9"/>
      <c r="J6" s="9">
        <v>2</v>
      </c>
      <c r="K6" s="36">
        <v>2</v>
      </c>
      <c r="L6" s="74"/>
      <c r="M6" s="37"/>
      <c r="N6" s="37"/>
      <c r="O6" s="37"/>
      <c r="P6" s="38"/>
      <c r="Q6" s="74"/>
      <c r="R6" s="47"/>
      <c r="S6" s="48"/>
      <c r="T6" s="48"/>
      <c r="U6" s="49"/>
    </row>
    <row r="7" spans="1:21" s="50" customFormat="1" ht="15" customHeight="1">
      <c r="A7" s="799"/>
      <c r="B7" s="195" t="s">
        <v>367</v>
      </c>
      <c r="C7" s="280">
        <v>2</v>
      </c>
      <c r="D7" s="157">
        <v>2</v>
      </c>
      <c r="E7" s="157"/>
      <c r="F7" s="156"/>
      <c r="G7" s="195" t="s">
        <v>368</v>
      </c>
      <c r="H7" s="157">
        <v>2</v>
      </c>
      <c r="I7" s="157">
        <v>2</v>
      </c>
      <c r="J7" s="157">
        <v>2</v>
      </c>
      <c r="K7" s="156">
        <v>2</v>
      </c>
      <c r="L7" s="72"/>
      <c r="M7" s="40"/>
      <c r="N7" s="40"/>
      <c r="O7" s="40"/>
      <c r="P7" s="41"/>
      <c r="Q7" s="76"/>
      <c r="R7" s="366"/>
      <c r="S7" s="365"/>
      <c r="T7" s="365"/>
      <c r="U7" s="364"/>
    </row>
    <row r="8" spans="1:21" s="50" customFormat="1" ht="15" customHeight="1">
      <c r="A8" s="799"/>
      <c r="B8" s="71" t="s">
        <v>36</v>
      </c>
      <c r="C8" s="51">
        <v>2</v>
      </c>
      <c r="D8" s="52">
        <v>2</v>
      </c>
      <c r="E8" s="52">
        <v>2</v>
      </c>
      <c r="F8" s="53">
        <v>2</v>
      </c>
      <c r="G8" s="71"/>
      <c r="H8" s="11"/>
      <c r="I8" s="11"/>
      <c r="J8" s="11"/>
      <c r="K8" s="39"/>
      <c r="L8" s="71"/>
      <c r="M8" s="11"/>
      <c r="N8" s="11"/>
      <c r="O8" s="11"/>
      <c r="P8" s="39"/>
      <c r="Q8" s="76"/>
      <c r="R8" s="366"/>
      <c r="S8" s="365"/>
      <c r="T8" s="365"/>
      <c r="U8" s="364"/>
    </row>
    <row r="9" spans="1:21" s="219" customFormat="1" ht="15" customHeight="1">
      <c r="A9" s="799"/>
      <c r="B9" s="215" t="s">
        <v>9</v>
      </c>
      <c r="C9" s="211">
        <f>SUM(C6:C8)</f>
        <v>6</v>
      </c>
      <c r="D9" s="211">
        <f>SUM(D6:D8)</f>
        <v>6</v>
      </c>
      <c r="E9" s="211">
        <f>SUM(E6:E8)</f>
        <v>2</v>
      </c>
      <c r="F9" s="212">
        <f>SUM(F6:F8)</f>
        <v>2</v>
      </c>
      <c r="G9" s="216" t="s">
        <v>9</v>
      </c>
      <c r="H9" s="211">
        <f>SUM(H6:H8)</f>
        <v>2</v>
      </c>
      <c r="I9" s="211">
        <f>SUM(I6:I8)</f>
        <v>2</v>
      </c>
      <c r="J9" s="211">
        <f>SUM(J6:J8)</f>
        <v>4</v>
      </c>
      <c r="K9" s="212">
        <f>SUM(K6:K8)</f>
        <v>4</v>
      </c>
      <c r="L9" s="217" t="s">
        <v>9</v>
      </c>
      <c r="M9" s="211">
        <f>SUM(M6:M8)</f>
        <v>0</v>
      </c>
      <c r="N9" s="211">
        <f>SUM(N6:N8)</f>
        <v>0</v>
      </c>
      <c r="O9" s="211">
        <f>SUM(O6:O8)</f>
        <v>0</v>
      </c>
      <c r="P9" s="212">
        <f>SUM(P6:P8)</f>
        <v>0</v>
      </c>
      <c r="Q9" s="217" t="s">
        <v>9</v>
      </c>
      <c r="R9" s="213">
        <f>SUM(R6:R8)</f>
        <v>0</v>
      </c>
      <c r="S9" s="211">
        <f>SUM(S6:S8)</f>
        <v>0</v>
      </c>
      <c r="T9" s="211">
        <f>SUM(T6:T8)</f>
        <v>0</v>
      </c>
      <c r="U9" s="214">
        <f>SUM(U6:U8)</f>
        <v>0</v>
      </c>
    </row>
    <row r="10" spans="1:21" s="219" customFormat="1" ht="15" customHeight="1">
      <c r="A10" s="799"/>
      <c r="B10" s="494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219" customFormat="1" ht="50.1" customHeight="1" thickBot="1">
      <c r="A11" s="800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35" customFormat="1" ht="15" customHeight="1" thickTop="1">
      <c r="A12" s="798" t="s">
        <v>57</v>
      </c>
      <c r="B12" s="73" t="s">
        <v>45</v>
      </c>
      <c r="C12" s="77">
        <v>0</v>
      </c>
      <c r="D12" s="57">
        <v>1</v>
      </c>
      <c r="E12" s="57">
        <v>0</v>
      </c>
      <c r="F12" s="55">
        <v>1</v>
      </c>
      <c r="G12" s="73" t="s">
        <v>259</v>
      </c>
      <c r="H12" s="56">
        <v>1</v>
      </c>
      <c r="I12" s="57">
        <v>1</v>
      </c>
      <c r="J12" s="57">
        <v>1</v>
      </c>
      <c r="K12" s="55">
        <v>1</v>
      </c>
      <c r="L12" s="75"/>
      <c r="M12" s="57"/>
      <c r="N12" s="57"/>
      <c r="O12" s="42"/>
      <c r="P12" s="78"/>
      <c r="Q12" s="94"/>
      <c r="R12" s="226"/>
      <c r="S12" s="225"/>
      <c r="T12" s="59"/>
      <c r="U12" s="60"/>
    </row>
    <row r="13" spans="1:21" s="35" customFormat="1" ht="15" customHeight="1">
      <c r="A13" s="799"/>
      <c r="B13" s="71" t="s">
        <v>612</v>
      </c>
      <c r="C13" s="365"/>
      <c r="D13" s="365"/>
      <c r="E13" s="475">
        <v>2</v>
      </c>
      <c r="F13" s="476">
        <v>2</v>
      </c>
      <c r="G13" s="71" t="s">
        <v>610</v>
      </c>
      <c r="H13" s="475">
        <v>2</v>
      </c>
      <c r="I13" s="475">
        <v>2</v>
      </c>
      <c r="J13" s="475"/>
      <c r="K13" s="476"/>
      <c r="L13" s="74"/>
      <c r="M13" s="225"/>
      <c r="N13" s="225"/>
      <c r="O13" s="227"/>
      <c r="P13" s="228"/>
      <c r="Q13" s="94"/>
      <c r="R13" s="47"/>
      <c r="S13" s="48"/>
      <c r="T13" s="48"/>
      <c r="U13" s="49"/>
    </row>
    <row r="14" spans="1:21" s="35" customFormat="1" ht="15" customHeight="1">
      <c r="A14" s="799"/>
      <c r="B14" s="71"/>
      <c r="C14" s="365"/>
      <c r="D14" s="365"/>
      <c r="E14" s="52"/>
      <c r="F14" s="53"/>
      <c r="G14" s="71" t="s">
        <v>611</v>
      </c>
      <c r="H14" s="475"/>
      <c r="I14" s="475"/>
      <c r="J14" s="475">
        <v>2</v>
      </c>
      <c r="K14" s="476">
        <v>2</v>
      </c>
      <c r="L14" s="76"/>
      <c r="M14" s="52"/>
      <c r="N14" s="52"/>
      <c r="O14" s="363"/>
      <c r="P14" s="367"/>
      <c r="Q14" s="71"/>
      <c r="R14" s="366"/>
      <c r="S14" s="365"/>
      <c r="T14" s="365"/>
      <c r="U14" s="364"/>
    </row>
    <row r="15" spans="1:21" s="219" customFormat="1" ht="15" customHeight="1">
      <c r="A15" s="799"/>
      <c r="B15" s="218" t="s">
        <v>9</v>
      </c>
      <c r="C15" s="211">
        <f>SUM(C12:C14)</f>
        <v>0</v>
      </c>
      <c r="D15" s="211">
        <f>SUM(D12:D14)</f>
        <v>1</v>
      </c>
      <c r="E15" s="211">
        <f>SUM(E12:E14)</f>
        <v>2</v>
      </c>
      <c r="F15" s="212">
        <f>SUM(F12:F14)</f>
        <v>3</v>
      </c>
      <c r="G15" s="217" t="s">
        <v>9</v>
      </c>
      <c r="H15" s="211">
        <f>SUM(H12:H14)</f>
        <v>3</v>
      </c>
      <c r="I15" s="211">
        <f>SUM(I12:I14)</f>
        <v>3</v>
      </c>
      <c r="J15" s="211">
        <f>SUM(J12:J14)</f>
        <v>3</v>
      </c>
      <c r="K15" s="212">
        <f>SUM(K12:K14)</f>
        <v>3</v>
      </c>
      <c r="L15" s="218" t="s">
        <v>9</v>
      </c>
      <c r="M15" s="211">
        <f>SUM(M12:M14)</f>
        <v>0</v>
      </c>
      <c r="N15" s="211">
        <f>SUM(N12:N14)</f>
        <v>0</v>
      </c>
      <c r="O15" s="211">
        <f>SUM(O12:O14)</f>
        <v>0</v>
      </c>
      <c r="P15" s="212">
        <f>SUM(P12:P14)</f>
        <v>0</v>
      </c>
      <c r="Q15" s="217" t="s">
        <v>9</v>
      </c>
      <c r="R15" s="213">
        <f>SUM(R12:R14)</f>
        <v>0</v>
      </c>
      <c r="S15" s="211">
        <f>SUM(S12:S14)</f>
        <v>0</v>
      </c>
      <c r="T15" s="211">
        <f>SUM(T12:T14)</f>
        <v>0</v>
      </c>
      <c r="U15" s="214">
        <f>SUM(U12:U14)</f>
        <v>0</v>
      </c>
    </row>
    <row r="16" spans="1:21" s="219" customFormat="1" ht="15" customHeight="1" thickBot="1">
      <c r="A16" s="800"/>
      <c r="B16" s="223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35" customFormat="1" ht="95.1" customHeight="1" thickTop="1">
      <c r="A17" s="736" t="s">
        <v>66</v>
      </c>
      <c r="B17" s="877" t="s">
        <v>72</v>
      </c>
      <c r="C17" s="878"/>
      <c r="D17" s="878"/>
      <c r="E17" s="878"/>
      <c r="F17" s="878"/>
      <c r="G17" s="878"/>
      <c r="H17" s="878"/>
      <c r="I17" s="878"/>
      <c r="J17" s="878"/>
      <c r="K17" s="878"/>
      <c r="L17" s="878"/>
      <c r="M17" s="878"/>
      <c r="N17" s="878"/>
      <c r="O17" s="878"/>
      <c r="P17" s="878"/>
      <c r="Q17" s="878"/>
      <c r="R17" s="878"/>
      <c r="S17" s="878"/>
      <c r="T17" s="878"/>
      <c r="U17" s="879"/>
    </row>
    <row r="18" spans="1:21" s="35" customFormat="1" ht="0.75" hidden="1" customHeight="1">
      <c r="A18" s="737"/>
      <c r="B18" s="874" t="s">
        <v>51</v>
      </c>
      <c r="C18" s="875"/>
      <c r="D18" s="875"/>
      <c r="E18" s="875"/>
      <c r="F18" s="875"/>
      <c r="G18" s="875"/>
      <c r="H18" s="875"/>
      <c r="I18" s="875"/>
      <c r="J18" s="875"/>
      <c r="K18" s="875"/>
      <c r="L18" s="875"/>
      <c r="M18" s="875"/>
      <c r="N18" s="875"/>
      <c r="O18" s="875"/>
      <c r="P18" s="875"/>
      <c r="Q18" s="875"/>
      <c r="R18" s="875"/>
      <c r="S18" s="875"/>
      <c r="T18" s="875"/>
      <c r="U18" s="876"/>
    </row>
    <row r="19" spans="1:21" s="219" customFormat="1" ht="15" customHeight="1" thickBot="1">
      <c r="A19" s="738"/>
      <c r="B19" s="223" t="s">
        <v>10</v>
      </c>
      <c r="C19" s="880">
        <v>6</v>
      </c>
      <c r="D19" s="881"/>
      <c r="E19" s="881"/>
      <c r="F19" s="881"/>
      <c r="G19" s="881"/>
      <c r="H19" s="881"/>
      <c r="I19" s="881"/>
      <c r="J19" s="881"/>
      <c r="K19" s="881"/>
      <c r="L19" s="881"/>
      <c r="M19" s="881"/>
      <c r="N19" s="881"/>
      <c r="O19" s="881"/>
      <c r="P19" s="881"/>
      <c r="Q19" s="881"/>
      <c r="R19" s="881"/>
      <c r="S19" s="881"/>
      <c r="T19" s="881"/>
      <c r="U19" s="882"/>
    </row>
    <row r="20" spans="1:21" s="132" customFormat="1" ht="15" customHeight="1" thickTop="1">
      <c r="A20" s="751" t="s">
        <v>124</v>
      </c>
      <c r="B20" s="100" t="s">
        <v>607</v>
      </c>
      <c r="C20" s="281">
        <v>2</v>
      </c>
      <c r="D20" s="282">
        <v>2</v>
      </c>
      <c r="E20" s="282"/>
      <c r="F20" s="316"/>
      <c r="G20" s="100" t="s">
        <v>365</v>
      </c>
      <c r="H20" s="282">
        <v>2</v>
      </c>
      <c r="I20" s="282">
        <v>2</v>
      </c>
      <c r="J20" s="282"/>
      <c r="K20" s="316"/>
      <c r="L20" s="158"/>
      <c r="M20" s="141"/>
      <c r="N20" s="141"/>
      <c r="O20" s="141"/>
      <c r="P20" s="146"/>
      <c r="Q20" s="158"/>
      <c r="R20" s="141"/>
      <c r="S20" s="141"/>
      <c r="T20" s="141"/>
      <c r="U20" s="143"/>
    </row>
    <row r="21" spans="1:21" s="132" customFormat="1" ht="15" customHeight="1">
      <c r="A21" s="752"/>
      <c r="B21" s="33" t="s">
        <v>363</v>
      </c>
      <c r="C21" s="157"/>
      <c r="D21" s="157"/>
      <c r="E21" s="157">
        <v>2</v>
      </c>
      <c r="F21" s="156">
        <v>2</v>
      </c>
      <c r="G21" s="64" t="s">
        <v>366</v>
      </c>
      <c r="H21" s="157"/>
      <c r="I21" s="157"/>
      <c r="J21" s="157">
        <v>2</v>
      </c>
      <c r="K21" s="156">
        <v>2</v>
      </c>
      <c r="L21" s="118"/>
      <c r="M21" s="111"/>
      <c r="N21" s="111"/>
      <c r="O21" s="111"/>
      <c r="P21" s="120"/>
      <c r="Q21" s="118"/>
      <c r="R21" s="111"/>
      <c r="S21" s="111"/>
      <c r="T21" s="111"/>
      <c r="U21" s="115"/>
    </row>
    <row r="22" spans="1:21" s="155" customFormat="1" ht="15" customHeight="1" thickBot="1">
      <c r="A22" s="753"/>
      <c r="B22" s="495" t="s">
        <v>10</v>
      </c>
      <c r="C22" s="690">
        <f>C20+E21+H20+J21</f>
        <v>8</v>
      </c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1"/>
      <c r="U22" s="692"/>
    </row>
    <row r="23" spans="1:21" ht="15" customHeight="1" thickTop="1">
      <c r="A23" s="848" t="s">
        <v>279</v>
      </c>
      <c r="B23" s="206" t="s">
        <v>254</v>
      </c>
      <c r="C23" s="231">
        <v>2</v>
      </c>
      <c r="D23" s="231">
        <v>2</v>
      </c>
      <c r="E23" s="231"/>
      <c r="F23" s="484"/>
      <c r="G23" s="206" t="s">
        <v>260</v>
      </c>
      <c r="H23" s="231">
        <v>2</v>
      </c>
      <c r="I23" s="231">
        <v>2</v>
      </c>
      <c r="J23" s="231"/>
      <c r="K23" s="484"/>
      <c r="L23" s="206" t="s">
        <v>268</v>
      </c>
      <c r="M23" s="16">
        <v>10</v>
      </c>
      <c r="N23" s="16"/>
      <c r="O23" s="16"/>
      <c r="P23" s="93"/>
      <c r="Q23" s="206" t="s">
        <v>272</v>
      </c>
      <c r="R23" s="231">
        <v>2</v>
      </c>
      <c r="S23" s="231">
        <v>4</v>
      </c>
      <c r="T23" s="231"/>
      <c r="U23" s="232"/>
    </row>
    <row r="24" spans="1:21" ht="15" customHeight="1">
      <c r="A24" s="849"/>
      <c r="B24" s="64" t="s">
        <v>236</v>
      </c>
      <c r="C24" s="162">
        <v>2</v>
      </c>
      <c r="D24" s="162">
        <v>2</v>
      </c>
      <c r="E24" s="162"/>
      <c r="F24" s="319"/>
      <c r="G24" s="64" t="s">
        <v>261</v>
      </c>
      <c r="H24" s="162">
        <v>3</v>
      </c>
      <c r="I24" s="162">
        <v>4</v>
      </c>
      <c r="J24" s="162"/>
      <c r="K24" s="319"/>
      <c r="L24" s="64" t="s">
        <v>269</v>
      </c>
      <c r="M24" s="360"/>
      <c r="N24" s="360"/>
      <c r="O24" s="360">
        <v>10</v>
      </c>
      <c r="P24" s="362"/>
      <c r="Q24" s="64" t="s">
        <v>273</v>
      </c>
      <c r="R24" s="162">
        <v>2</v>
      </c>
      <c r="S24" s="162">
        <v>2</v>
      </c>
      <c r="T24" s="162"/>
      <c r="U24" s="233"/>
    </row>
    <row r="25" spans="1:21" ht="15" customHeight="1">
      <c r="A25" s="849"/>
      <c r="B25" s="64" t="s">
        <v>255</v>
      </c>
      <c r="C25" s="162">
        <v>2</v>
      </c>
      <c r="D25" s="162">
        <v>2</v>
      </c>
      <c r="E25" s="162"/>
      <c r="F25" s="319"/>
      <c r="G25" s="64" t="s">
        <v>262</v>
      </c>
      <c r="H25" s="162">
        <v>3</v>
      </c>
      <c r="I25" s="162">
        <v>4</v>
      </c>
      <c r="J25" s="162"/>
      <c r="K25" s="319"/>
      <c r="L25" s="33"/>
      <c r="M25" s="360"/>
      <c r="N25" s="360"/>
      <c r="O25" s="360"/>
      <c r="P25" s="362"/>
      <c r="Q25" s="64" t="s">
        <v>276</v>
      </c>
      <c r="R25" s="162">
        <v>1</v>
      </c>
      <c r="S25" s="162">
        <v>2</v>
      </c>
      <c r="T25" s="162"/>
      <c r="U25" s="233"/>
    </row>
    <row r="26" spans="1:21" ht="15" customHeight="1">
      <c r="A26" s="849"/>
      <c r="B26" s="64" t="s">
        <v>256</v>
      </c>
      <c r="C26" s="162"/>
      <c r="D26" s="162"/>
      <c r="E26" s="162">
        <v>2</v>
      </c>
      <c r="F26" s="319">
        <v>2</v>
      </c>
      <c r="G26" s="64" t="s">
        <v>350</v>
      </c>
      <c r="H26" s="162">
        <v>2</v>
      </c>
      <c r="I26" s="162">
        <v>2</v>
      </c>
      <c r="J26" s="162"/>
      <c r="K26" s="319"/>
      <c r="L26" s="33"/>
      <c r="M26" s="162"/>
      <c r="N26" s="162"/>
      <c r="O26" s="162"/>
      <c r="P26" s="319"/>
      <c r="Q26" s="64" t="s">
        <v>158</v>
      </c>
      <c r="R26" s="162"/>
      <c r="S26" s="162"/>
      <c r="T26" s="162">
        <v>2</v>
      </c>
      <c r="U26" s="233">
        <v>4</v>
      </c>
    </row>
    <row r="27" spans="1:21" ht="15" customHeight="1">
      <c r="A27" s="849"/>
      <c r="B27" s="64" t="s">
        <v>257</v>
      </c>
      <c r="C27" s="162"/>
      <c r="D27" s="162"/>
      <c r="E27" s="162">
        <v>2</v>
      </c>
      <c r="F27" s="319">
        <v>2</v>
      </c>
      <c r="G27" s="64" t="s">
        <v>263</v>
      </c>
      <c r="H27" s="162"/>
      <c r="I27" s="162"/>
      <c r="J27" s="162">
        <v>2</v>
      </c>
      <c r="K27" s="319">
        <v>2</v>
      </c>
      <c r="L27" s="33"/>
      <c r="M27" s="162"/>
      <c r="N27" s="162"/>
      <c r="O27" s="162"/>
      <c r="P27" s="319"/>
      <c r="Q27" s="64" t="s">
        <v>274</v>
      </c>
      <c r="R27" s="162"/>
      <c r="S27" s="162"/>
      <c r="T27" s="162">
        <v>2</v>
      </c>
      <c r="U27" s="233">
        <v>2</v>
      </c>
    </row>
    <row r="28" spans="1:21" ht="15" customHeight="1">
      <c r="A28" s="849"/>
      <c r="B28" s="64" t="s">
        <v>258</v>
      </c>
      <c r="C28" s="162"/>
      <c r="D28" s="162"/>
      <c r="E28" s="162">
        <v>4</v>
      </c>
      <c r="F28" s="319">
        <v>6</v>
      </c>
      <c r="G28" s="64" t="s">
        <v>264</v>
      </c>
      <c r="H28" s="162"/>
      <c r="I28" s="162"/>
      <c r="J28" s="162">
        <v>3</v>
      </c>
      <c r="K28" s="319">
        <v>4</v>
      </c>
      <c r="L28" s="33"/>
      <c r="M28" s="162"/>
      <c r="N28" s="162"/>
      <c r="O28" s="162"/>
      <c r="P28" s="319"/>
      <c r="Q28" s="33"/>
      <c r="R28" s="162"/>
      <c r="S28" s="162"/>
      <c r="T28" s="162"/>
      <c r="U28" s="233"/>
    </row>
    <row r="29" spans="1:21" ht="15" customHeight="1">
      <c r="A29" s="849"/>
      <c r="B29" s="33"/>
      <c r="C29" s="162"/>
      <c r="D29" s="162"/>
      <c r="E29" s="162"/>
      <c r="F29" s="319"/>
      <c r="G29" s="64" t="s">
        <v>265</v>
      </c>
      <c r="H29" s="162"/>
      <c r="I29" s="162"/>
      <c r="J29" s="162">
        <v>3</v>
      </c>
      <c r="K29" s="319">
        <v>4</v>
      </c>
      <c r="L29" s="33"/>
      <c r="M29" s="162"/>
      <c r="N29" s="162"/>
      <c r="O29" s="162"/>
      <c r="P29" s="319"/>
      <c r="Q29" s="33"/>
      <c r="R29" s="162"/>
      <c r="S29" s="162"/>
      <c r="T29" s="162"/>
      <c r="U29" s="233"/>
    </row>
    <row r="30" spans="1:21" ht="15" customHeight="1">
      <c r="A30" s="849"/>
      <c r="B30" s="33"/>
      <c r="C30" s="162"/>
      <c r="D30" s="162"/>
      <c r="E30" s="162"/>
      <c r="F30" s="319"/>
      <c r="G30" s="64" t="s">
        <v>266</v>
      </c>
      <c r="H30" s="162"/>
      <c r="I30" s="162"/>
      <c r="J30" s="162">
        <v>2</v>
      </c>
      <c r="K30" s="319">
        <v>2</v>
      </c>
      <c r="L30" s="33"/>
      <c r="M30" s="162"/>
      <c r="N30" s="162"/>
      <c r="O30" s="162"/>
      <c r="P30" s="319"/>
      <c r="Q30" s="33"/>
      <c r="R30" s="162"/>
      <c r="S30" s="162"/>
      <c r="T30" s="162"/>
      <c r="U30" s="233"/>
    </row>
    <row r="31" spans="1:21" ht="15" customHeight="1">
      <c r="A31" s="849"/>
      <c r="B31" s="33"/>
      <c r="C31" s="162"/>
      <c r="D31" s="162"/>
      <c r="E31" s="162"/>
      <c r="F31" s="319"/>
      <c r="G31" s="64" t="s">
        <v>267</v>
      </c>
      <c r="H31" s="162"/>
      <c r="I31" s="162"/>
      <c r="J31" s="162">
        <v>1</v>
      </c>
      <c r="K31" s="319">
        <v>2</v>
      </c>
      <c r="L31" s="33"/>
      <c r="M31" s="162"/>
      <c r="N31" s="162"/>
      <c r="O31" s="162"/>
      <c r="P31" s="319"/>
      <c r="Q31" s="33"/>
      <c r="R31" s="162"/>
      <c r="S31" s="162"/>
      <c r="T31" s="162"/>
      <c r="U31" s="233"/>
    </row>
    <row r="32" spans="1:21" s="164" customFormat="1" ht="15" customHeight="1">
      <c r="A32" s="849"/>
      <c r="B32" s="127" t="s">
        <v>9</v>
      </c>
      <c r="C32" s="123">
        <f>SUM(C23:C31)</f>
        <v>6</v>
      </c>
      <c r="D32" s="123">
        <f t="shared" ref="D32:F32" si="0">SUM(D23:D31)</f>
        <v>6</v>
      </c>
      <c r="E32" s="123">
        <f t="shared" si="0"/>
        <v>8</v>
      </c>
      <c r="F32" s="126">
        <f t="shared" si="0"/>
        <v>10</v>
      </c>
      <c r="G32" s="127" t="s">
        <v>9</v>
      </c>
      <c r="H32" s="123">
        <f>SUM(H23:H31)</f>
        <v>10</v>
      </c>
      <c r="I32" s="123">
        <f t="shared" ref="I32:K32" si="1">SUM(I23:I31)</f>
        <v>12</v>
      </c>
      <c r="J32" s="123">
        <f t="shared" si="1"/>
        <v>11</v>
      </c>
      <c r="K32" s="126">
        <f t="shared" si="1"/>
        <v>14</v>
      </c>
      <c r="L32" s="127" t="s">
        <v>9</v>
      </c>
      <c r="M32" s="123">
        <f>SUM(M23:M31)</f>
        <v>10</v>
      </c>
      <c r="N32" s="123">
        <f t="shared" ref="N32:P32" si="2">SUM(N23:N31)</f>
        <v>0</v>
      </c>
      <c r="O32" s="123">
        <f t="shared" si="2"/>
        <v>10</v>
      </c>
      <c r="P32" s="126">
        <f t="shared" si="2"/>
        <v>0</v>
      </c>
      <c r="Q32" s="127" t="s">
        <v>9</v>
      </c>
      <c r="R32" s="123">
        <f>SUM(R23:R31)</f>
        <v>5</v>
      </c>
      <c r="S32" s="123">
        <f t="shared" ref="S32:U32" si="3">SUM(S23:S31)</f>
        <v>8</v>
      </c>
      <c r="T32" s="123">
        <f t="shared" si="3"/>
        <v>4</v>
      </c>
      <c r="U32" s="128">
        <f t="shared" si="3"/>
        <v>6</v>
      </c>
    </row>
    <row r="33" spans="1:22" s="164" customFormat="1" ht="15" customHeight="1" thickBot="1">
      <c r="A33" s="850"/>
      <c r="B33" s="499" t="s">
        <v>10</v>
      </c>
      <c r="C33" s="851">
        <f>SUM(C32+E32+H32+J32+M32+O32+R32+T32)</f>
        <v>64</v>
      </c>
      <c r="D33" s="851"/>
      <c r="E33" s="851"/>
      <c r="F33" s="851"/>
      <c r="G33" s="851"/>
      <c r="H33" s="851"/>
      <c r="I33" s="851"/>
      <c r="J33" s="851"/>
      <c r="K33" s="851"/>
      <c r="L33" s="851"/>
      <c r="M33" s="851"/>
      <c r="N33" s="851"/>
      <c r="O33" s="851"/>
      <c r="P33" s="851"/>
      <c r="Q33" s="851"/>
      <c r="R33" s="851"/>
      <c r="S33" s="851"/>
      <c r="T33" s="851"/>
      <c r="U33" s="852"/>
    </row>
    <row r="34" spans="1:22" ht="15" customHeight="1" thickTop="1">
      <c r="A34" s="853" t="s">
        <v>280</v>
      </c>
      <c r="B34" s="496" t="s">
        <v>281</v>
      </c>
      <c r="C34" s="224">
        <v>4</v>
      </c>
      <c r="D34" s="224">
        <v>4</v>
      </c>
      <c r="E34" s="224"/>
      <c r="F34" s="485"/>
      <c r="G34" s="478" t="s">
        <v>284</v>
      </c>
      <c r="H34" s="224">
        <v>4</v>
      </c>
      <c r="I34" s="224">
        <v>4</v>
      </c>
      <c r="J34" s="224"/>
      <c r="K34" s="485"/>
      <c r="L34" s="481"/>
      <c r="M34" s="229"/>
      <c r="N34" s="229"/>
      <c r="O34" s="229"/>
      <c r="P34" s="489"/>
      <c r="Q34" s="483" t="s">
        <v>287</v>
      </c>
      <c r="R34" s="224">
        <v>4</v>
      </c>
      <c r="S34" s="224">
        <v>4</v>
      </c>
      <c r="T34" s="224"/>
      <c r="U34" s="491"/>
    </row>
    <row r="35" spans="1:22" ht="15" customHeight="1">
      <c r="A35" s="854"/>
      <c r="B35" s="496" t="s">
        <v>282</v>
      </c>
      <c r="C35" s="224">
        <v>3</v>
      </c>
      <c r="D35" s="224">
        <v>3</v>
      </c>
      <c r="E35" s="224"/>
      <c r="F35" s="486"/>
      <c r="G35" s="478" t="s">
        <v>285</v>
      </c>
      <c r="H35" s="224">
        <v>2</v>
      </c>
      <c r="I35" s="224">
        <v>2</v>
      </c>
      <c r="J35" s="224"/>
      <c r="K35" s="486"/>
      <c r="L35" s="482"/>
      <c r="M35" s="161"/>
      <c r="N35" s="161"/>
      <c r="O35" s="161"/>
      <c r="P35" s="490"/>
      <c r="Q35" s="478" t="s">
        <v>288</v>
      </c>
      <c r="R35" s="230">
        <v>2</v>
      </c>
      <c r="S35" s="230">
        <v>2</v>
      </c>
      <c r="T35" s="230"/>
      <c r="U35" s="491"/>
    </row>
    <row r="36" spans="1:22" ht="15" customHeight="1">
      <c r="A36" s="854"/>
      <c r="B36" s="496" t="s">
        <v>283</v>
      </c>
      <c r="C36" s="224">
        <v>3</v>
      </c>
      <c r="D36" s="224">
        <v>3</v>
      </c>
      <c r="E36" s="224"/>
      <c r="F36" s="486"/>
      <c r="G36" s="478" t="s">
        <v>286</v>
      </c>
      <c r="H36" s="224">
        <v>2</v>
      </c>
      <c r="I36" s="224">
        <v>2</v>
      </c>
      <c r="J36" s="224"/>
      <c r="K36" s="486"/>
      <c r="L36" s="482"/>
      <c r="M36" s="161"/>
      <c r="N36" s="161"/>
      <c r="O36" s="161"/>
      <c r="P36" s="490"/>
      <c r="Q36" s="478" t="s">
        <v>289</v>
      </c>
      <c r="R36" s="230">
        <v>2</v>
      </c>
      <c r="S36" s="230">
        <v>2</v>
      </c>
      <c r="T36" s="230"/>
      <c r="U36" s="492"/>
    </row>
    <row r="37" spans="1:22" ht="15" customHeight="1">
      <c r="A37" s="854"/>
      <c r="B37" s="497" t="s">
        <v>351</v>
      </c>
      <c r="C37" s="230">
        <v>2</v>
      </c>
      <c r="D37" s="230">
        <v>2</v>
      </c>
      <c r="E37" s="230"/>
      <c r="F37" s="487"/>
      <c r="G37" s="479" t="s">
        <v>613</v>
      </c>
      <c r="H37" s="230"/>
      <c r="I37" s="230"/>
      <c r="J37" s="230">
        <v>4</v>
      </c>
      <c r="K37" s="487">
        <v>4</v>
      </c>
      <c r="L37" s="33"/>
      <c r="M37" s="162"/>
      <c r="N37" s="162"/>
      <c r="O37" s="162"/>
      <c r="P37" s="319"/>
      <c r="Q37" s="479" t="s">
        <v>614</v>
      </c>
      <c r="R37" s="230">
        <v>4</v>
      </c>
      <c r="S37" s="230">
        <v>4</v>
      </c>
      <c r="T37" s="230"/>
      <c r="U37" s="493"/>
      <c r="V37" s="477"/>
    </row>
    <row r="38" spans="1:22" ht="15" customHeight="1">
      <c r="A38" s="854"/>
      <c r="B38" s="497" t="s">
        <v>352</v>
      </c>
      <c r="C38" s="230"/>
      <c r="D38" s="230"/>
      <c r="E38" s="230">
        <v>2</v>
      </c>
      <c r="F38" s="487">
        <v>2</v>
      </c>
      <c r="G38" s="479" t="s">
        <v>615</v>
      </c>
      <c r="H38" s="230"/>
      <c r="I38" s="230"/>
      <c r="J38" s="230">
        <v>4</v>
      </c>
      <c r="K38" s="487">
        <v>4</v>
      </c>
      <c r="L38" s="33"/>
      <c r="M38" s="162"/>
      <c r="N38" s="162"/>
      <c r="O38" s="162"/>
      <c r="P38" s="319"/>
      <c r="Q38" s="479" t="s">
        <v>616</v>
      </c>
      <c r="R38" s="230">
        <v>1</v>
      </c>
      <c r="S38" s="230"/>
      <c r="T38" s="230"/>
      <c r="U38" s="493"/>
      <c r="V38" s="477"/>
    </row>
    <row r="39" spans="1:22" ht="15" customHeight="1">
      <c r="A39" s="854"/>
      <c r="B39" s="497" t="s">
        <v>617</v>
      </c>
      <c r="C39" s="230"/>
      <c r="D39" s="230"/>
      <c r="E39" s="230">
        <v>4</v>
      </c>
      <c r="F39" s="487">
        <v>4</v>
      </c>
      <c r="G39" s="480"/>
      <c r="H39" s="230"/>
      <c r="I39" s="230"/>
      <c r="J39" s="230"/>
      <c r="K39" s="488"/>
      <c r="L39" s="33"/>
      <c r="M39" s="162"/>
      <c r="N39" s="162"/>
      <c r="O39" s="162"/>
      <c r="P39" s="319"/>
      <c r="Q39" s="479" t="s">
        <v>618</v>
      </c>
      <c r="R39" s="230">
        <v>9</v>
      </c>
      <c r="S39" s="230"/>
      <c r="T39" s="230"/>
      <c r="U39" s="493"/>
      <c r="V39" s="477"/>
    </row>
    <row r="40" spans="1:22" ht="15" customHeight="1">
      <c r="A40" s="854"/>
      <c r="B40" s="497" t="s">
        <v>619</v>
      </c>
      <c r="C40" s="230"/>
      <c r="D40" s="230"/>
      <c r="E40" s="230">
        <v>2</v>
      </c>
      <c r="F40" s="487">
        <v>2</v>
      </c>
      <c r="G40" s="479"/>
      <c r="H40" s="230"/>
      <c r="I40" s="230"/>
      <c r="J40" s="230"/>
      <c r="K40" s="487"/>
      <c r="L40" s="33"/>
      <c r="M40" s="162"/>
      <c r="N40" s="162"/>
      <c r="O40" s="162"/>
      <c r="P40" s="319"/>
      <c r="Q40" s="479" t="s">
        <v>275</v>
      </c>
      <c r="R40" s="230"/>
      <c r="S40" s="230"/>
      <c r="T40" s="230">
        <v>3</v>
      </c>
      <c r="U40" s="493">
        <v>3</v>
      </c>
      <c r="V40" s="477"/>
    </row>
    <row r="41" spans="1:22" ht="15" customHeight="1">
      <c r="A41" s="854"/>
      <c r="B41" s="479"/>
      <c r="C41" s="230"/>
      <c r="D41" s="230"/>
      <c r="E41" s="230"/>
      <c r="F41" s="487"/>
      <c r="G41" s="480"/>
      <c r="H41" s="230"/>
      <c r="I41" s="230"/>
      <c r="J41" s="230"/>
      <c r="K41" s="487"/>
      <c r="L41" s="33"/>
      <c r="M41" s="162"/>
      <c r="N41" s="162"/>
      <c r="O41" s="162"/>
      <c r="P41" s="319"/>
      <c r="Q41" s="479" t="s">
        <v>620</v>
      </c>
      <c r="R41" s="230"/>
      <c r="S41" s="230"/>
      <c r="T41" s="230">
        <v>4</v>
      </c>
      <c r="U41" s="493">
        <v>4</v>
      </c>
      <c r="V41" s="477"/>
    </row>
    <row r="42" spans="1:22" ht="15" customHeight="1">
      <c r="A42" s="854"/>
      <c r="B42" s="480"/>
      <c r="C42" s="230"/>
      <c r="D42" s="230"/>
      <c r="E42" s="230"/>
      <c r="F42" s="487"/>
      <c r="G42" s="480"/>
      <c r="H42" s="230"/>
      <c r="I42" s="230"/>
      <c r="J42" s="230"/>
      <c r="K42" s="487"/>
      <c r="L42" s="33"/>
      <c r="M42" s="162"/>
      <c r="N42" s="162"/>
      <c r="O42" s="162"/>
      <c r="P42" s="319"/>
      <c r="Q42" s="479" t="s">
        <v>621</v>
      </c>
      <c r="R42" s="230"/>
      <c r="S42" s="230"/>
      <c r="T42" s="230">
        <v>4</v>
      </c>
      <c r="U42" s="493">
        <v>4</v>
      </c>
      <c r="V42" s="477"/>
    </row>
    <row r="43" spans="1:22" ht="15" customHeight="1">
      <c r="A43" s="854"/>
      <c r="B43" s="480"/>
      <c r="C43" s="230"/>
      <c r="D43" s="230"/>
      <c r="E43" s="230"/>
      <c r="F43" s="487"/>
      <c r="G43" s="480"/>
      <c r="H43" s="230"/>
      <c r="I43" s="230"/>
      <c r="J43" s="230"/>
      <c r="K43" s="487"/>
      <c r="L43" s="33"/>
      <c r="M43" s="162"/>
      <c r="N43" s="162"/>
      <c r="O43" s="162"/>
      <c r="P43" s="319"/>
      <c r="Q43" s="479" t="s">
        <v>622</v>
      </c>
      <c r="R43" s="230"/>
      <c r="S43" s="230"/>
      <c r="T43" s="230">
        <v>9</v>
      </c>
      <c r="U43" s="493"/>
      <c r="V43" s="477"/>
    </row>
    <row r="44" spans="1:22" ht="15" customHeight="1">
      <c r="A44" s="854"/>
      <c r="B44" s="480"/>
      <c r="C44" s="230"/>
      <c r="D44" s="230"/>
      <c r="E44" s="230"/>
      <c r="F44" s="487"/>
      <c r="G44" s="480"/>
      <c r="H44" s="230"/>
      <c r="I44" s="230"/>
      <c r="J44" s="230"/>
      <c r="K44" s="487"/>
      <c r="L44" s="33"/>
      <c r="M44" s="162"/>
      <c r="N44" s="162"/>
      <c r="O44" s="162"/>
      <c r="P44" s="319"/>
      <c r="Q44" s="479" t="s">
        <v>623</v>
      </c>
      <c r="R44" s="230"/>
      <c r="S44" s="230"/>
      <c r="T44" s="230">
        <v>2</v>
      </c>
      <c r="U44" s="493">
        <v>2</v>
      </c>
      <c r="V44" s="477"/>
    </row>
    <row r="45" spans="1:22" s="164" customFormat="1" ht="15" customHeight="1">
      <c r="A45" s="854"/>
      <c r="B45" s="127" t="s">
        <v>9</v>
      </c>
      <c r="C45" s="123">
        <f>SUM(C34:C44)</f>
        <v>12</v>
      </c>
      <c r="D45" s="123">
        <f t="shared" ref="D45:F45" si="4">SUM(D34:D44)</f>
        <v>12</v>
      </c>
      <c r="E45" s="123">
        <f t="shared" si="4"/>
        <v>8</v>
      </c>
      <c r="F45" s="126">
        <f t="shared" si="4"/>
        <v>8</v>
      </c>
      <c r="G45" s="127" t="s">
        <v>9</v>
      </c>
      <c r="H45" s="123">
        <f>SUM(H34:H44)</f>
        <v>8</v>
      </c>
      <c r="I45" s="123">
        <f t="shared" ref="I45" si="5">SUM(I34:I44)</f>
        <v>8</v>
      </c>
      <c r="J45" s="123">
        <f t="shared" ref="J45" si="6">SUM(J34:J44)</f>
        <v>8</v>
      </c>
      <c r="K45" s="126">
        <f t="shared" ref="K45" si="7">SUM(K34:K44)</f>
        <v>8</v>
      </c>
      <c r="L45" s="127" t="s">
        <v>9</v>
      </c>
      <c r="M45" s="123">
        <f>SUM(M34:M44)</f>
        <v>0</v>
      </c>
      <c r="N45" s="123">
        <f t="shared" ref="N45" si="8">SUM(N34:N44)</f>
        <v>0</v>
      </c>
      <c r="O45" s="123">
        <f t="shared" ref="O45" si="9">SUM(O34:O44)</f>
        <v>0</v>
      </c>
      <c r="P45" s="126">
        <f t="shared" ref="P45" si="10">SUM(P34:P44)</f>
        <v>0</v>
      </c>
      <c r="Q45" s="127" t="s">
        <v>9</v>
      </c>
      <c r="R45" s="123">
        <f>SUM(R34:R44)</f>
        <v>22</v>
      </c>
      <c r="S45" s="123">
        <f t="shared" ref="S45" si="11">SUM(S34:S44)</f>
        <v>12</v>
      </c>
      <c r="T45" s="123">
        <f t="shared" ref="T45" si="12">SUM(T34:T44)</f>
        <v>22</v>
      </c>
      <c r="U45" s="128">
        <f t="shared" ref="U45" si="13">SUM(U34:U44)</f>
        <v>13</v>
      </c>
    </row>
    <row r="46" spans="1:22" s="164" customFormat="1" ht="15" customHeight="1" thickBot="1">
      <c r="A46" s="855"/>
      <c r="B46" s="498" t="s">
        <v>10</v>
      </c>
      <c r="C46" s="856">
        <v>79</v>
      </c>
      <c r="D46" s="857"/>
      <c r="E46" s="857"/>
      <c r="F46" s="857"/>
      <c r="G46" s="857"/>
      <c r="H46" s="857"/>
      <c r="I46" s="857"/>
      <c r="J46" s="857"/>
      <c r="K46" s="857"/>
      <c r="L46" s="857"/>
      <c r="M46" s="857"/>
      <c r="N46" s="857"/>
      <c r="O46" s="857"/>
      <c r="P46" s="857"/>
      <c r="Q46" s="857"/>
      <c r="R46" s="857"/>
      <c r="S46" s="857"/>
      <c r="T46" s="857"/>
      <c r="U46" s="858"/>
    </row>
    <row r="47" spans="1:22" ht="15" customHeight="1">
      <c r="A47" s="859" t="s">
        <v>676</v>
      </c>
      <c r="B47" s="859"/>
      <c r="C47" s="859"/>
      <c r="D47" s="859"/>
      <c r="E47" s="859"/>
      <c r="F47" s="859"/>
      <c r="G47" s="859"/>
      <c r="H47" s="859"/>
      <c r="I47" s="859"/>
      <c r="J47" s="859"/>
      <c r="K47" s="859"/>
      <c r="L47" s="208" t="s">
        <v>249</v>
      </c>
      <c r="M47" s="220"/>
      <c r="N47" s="220"/>
      <c r="O47" s="220"/>
      <c r="P47" s="220"/>
      <c r="Q47" s="208" t="s">
        <v>353</v>
      </c>
      <c r="R47" s="221"/>
      <c r="S47" s="220"/>
      <c r="T47" s="220"/>
      <c r="U47" s="220"/>
    </row>
    <row r="48" spans="1:22" ht="15" customHeight="1">
      <c r="A48" s="860"/>
      <c r="B48" s="860"/>
      <c r="C48" s="860"/>
      <c r="D48" s="860"/>
      <c r="E48" s="860"/>
      <c r="F48" s="860"/>
      <c r="G48" s="860"/>
      <c r="H48" s="860"/>
      <c r="I48" s="860"/>
      <c r="J48" s="860"/>
      <c r="K48" s="860"/>
      <c r="L48" s="208" t="s">
        <v>270</v>
      </c>
      <c r="M48" s="220"/>
      <c r="N48" s="220"/>
      <c r="O48" s="220"/>
      <c r="P48" s="220"/>
      <c r="Q48" s="846" t="s">
        <v>354</v>
      </c>
      <c r="R48" s="846"/>
      <c r="S48" s="846"/>
      <c r="T48" s="220"/>
      <c r="U48" s="220"/>
    </row>
    <row r="49" spans="1:21" ht="15" customHeight="1">
      <c r="A49" s="860" t="s">
        <v>678</v>
      </c>
      <c r="B49" s="860"/>
      <c r="C49" s="860"/>
      <c r="D49" s="860"/>
      <c r="E49" s="860"/>
      <c r="F49" s="860"/>
      <c r="G49" s="860"/>
      <c r="H49" s="860"/>
      <c r="I49" s="860"/>
      <c r="J49" s="860"/>
      <c r="K49" s="860"/>
      <c r="L49" s="208" t="s">
        <v>271</v>
      </c>
      <c r="M49" s="220"/>
      <c r="N49" s="220"/>
      <c r="O49" s="220"/>
      <c r="P49" s="220"/>
      <c r="Q49" s="846" t="s">
        <v>277</v>
      </c>
      <c r="R49" s="846"/>
      <c r="S49" s="846"/>
      <c r="T49" s="846"/>
      <c r="U49" s="220"/>
    </row>
    <row r="50" spans="1:21" ht="15" customHeight="1">
      <c r="A50" s="860"/>
      <c r="B50" s="860"/>
      <c r="C50" s="860"/>
      <c r="D50" s="860"/>
      <c r="E50" s="860"/>
      <c r="F50" s="860"/>
      <c r="G50" s="860"/>
      <c r="H50" s="860"/>
      <c r="I50" s="860"/>
      <c r="J50" s="860"/>
      <c r="K50" s="860"/>
      <c r="L50" s="847" t="s">
        <v>278</v>
      </c>
      <c r="M50" s="847"/>
      <c r="N50" s="847"/>
      <c r="O50" s="220"/>
      <c r="P50" s="220"/>
      <c r="Q50" s="208"/>
      <c r="R50" s="220"/>
      <c r="S50" s="220"/>
      <c r="T50" s="220"/>
      <c r="U50" s="220"/>
    </row>
    <row r="51" spans="1:21" ht="15" customHeight="1">
      <c r="A51" s="845" t="s">
        <v>713</v>
      </c>
      <c r="B51" s="845"/>
      <c r="C51" s="845"/>
      <c r="D51" s="845"/>
      <c r="E51" s="845"/>
      <c r="F51" s="845"/>
      <c r="G51" s="845"/>
      <c r="H51" s="845"/>
      <c r="I51" s="845"/>
      <c r="J51" s="845"/>
      <c r="K51" s="845"/>
      <c r="L51" s="845"/>
      <c r="M51" s="845"/>
      <c r="N51" s="845"/>
      <c r="O51" s="845"/>
      <c r="P51" s="845"/>
      <c r="Q51" s="845"/>
      <c r="R51" s="845"/>
      <c r="S51" s="845"/>
      <c r="T51" s="845"/>
      <c r="U51" s="845"/>
    </row>
  </sheetData>
  <mergeCells count="40">
    <mergeCell ref="A17:A19"/>
    <mergeCell ref="B17:U17"/>
    <mergeCell ref="A12:A16"/>
    <mergeCell ref="C16:U16"/>
    <mergeCell ref="A6:A11"/>
    <mergeCell ref="B11:U11"/>
    <mergeCell ref="C19:U19"/>
    <mergeCell ref="C10:U10"/>
    <mergeCell ref="M3:P3"/>
    <mergeCell ref="Q3:Q5"/>
    <mergeCell ref="M4:N4"/>
    <mergeCell ref="O4:P4"/>
    <mergeCell ref="H4:I4"/>
    <mergeCell ref="J4:K4"/>
    <mergeCell ref="A20:A22"/>
    <mergeCell ref="C22:U22"/>
    <mergeCell ref="A1:U1"/>
    <mergeCell ref="A3:A5"/>
    <mergeCell ref="B3:B5"/>
    <mergeCell ref="C3:F3"/>
    <mergeCell ref="G3:G5"/>
    <mergeCell ref="H3:K3"/>
    <mergeCell ref="L3:L5"/>
    <mergeCell ref="E4:F4"/>
    <mergeCell ref="R3:U3"/>
    <mergeCell ref="C4:D4"/>
    <mergeCell ref="R4:S4"/>
    <mergeCell ref="T4:U4"/>
    <mergeCell ref="B18:U18"/>
    <mergeCell ref="A2:U2"/>
    <mergeCell ref="A51:U51"/>
    <mergeCell ref="Q49:T49"/>
    <mergeCell ref="L50:N50"/>
    <mergeCell ref="A23:A33"/>
    <mergeCell ref="C33:U33"/>
    <mergeCell ref="A34:A46"/>
    <mergeCell ref="C46:U46"/>
    <mergeCell ref="Q48:S48"/>
    <mergeCell ref="A47:K48"/>
    <mergeCell ref="A49:K50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opLeftCell="A39" zoomScale="110" zoomScaleNormal="110" workbookViewId="0">
      <selection activeCell="F48" sqref="F48:U54"/>
    </sheetView>
  </sheetViews>
  <sheetFormatPr defaultRowHeight="16.5"/>
  <cols>
    <col min="1" max="1" width="2.25" style="222" customWidth="1"/>
    <col min="2" max="2" width="13.375" style="424" customWidth="1"/>
    <col min="3" max="6" width="2.875" style="31" customWidth="1"/>
    <col min="7" max="7" width="13.375" style="424" customWidth="1"/>
    <col min="8" max="11" width="2.875" style="31" customWidth="1"/>
    <col min="12" max="12" width="13.375" style="424" customWidth="1"/>
    <col min="13" max="16" width="2.875" style="31" customWidth="1"/>
    <col min="17" max="17" width="13.375" style="424" customWidth="1"/>
    <col min="18" max="21" width="2.875" style="31" customWidth="1"/>
  </cols>
  <sheetData>
    <row r="1" spans="1:21" s="1" customFormat="1" ht="26.25" customHeight="1">
      <c r="A1" s="745" t="s">
        <v>572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</row>
    <row r="2" spans="1:21" s="131" customFormat="1" ht="24.95" customHeight="1" thickBot="1">
      <c r="A2" s="694" t="s">
        <v>663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</row>
    <row r="3" spans="1:21" s="18" customFormat="1" ht="15.75" customHeight="1">
      <c r="A3" s="746" t="s">
        <v>24</v>
      </c>
      <c r="B3" s="895" t="s">
        <v>0</v>
      </c>
      <c r="C3" s="891" t="s">
        <v>1</v>
      </c>
      <c r="D3" s="891"/>
      <c r="E3" s="891"/>
      <c r="F3" s="891"/>
      <c r="G3" s="898" t="s">
        <v>0</v>
      </c>
      <c r="H3" s="891" t="s">
        <v>2</v>
      </c>
      <c r="I3" s="891"/>
      <c r="J3" s="891"/>
      <c r="K3" s="891"/>
      <c r="L3" s="898" t="s">
        <v>0</v>
      </c>
      <c r="M3" s="891" t="s">
        <v>3</v>
      </c>
      <c r="N3" s="891"/>
      <c r="O3" s="891"/>
      <c r="P3" s="891"/>
      <c r="Q3" s="898" t="s">
        <v>0</v>
      </c>
      <c r="R3" s="891" t="s">
        <v>4</v>
      </c>
      <c r="S3" s="891"/>
      <c r="T3" s="891"/>
      <c r="U3" s="901"/>
    </row>
    <row r="4" spans="1:21" s="18" customFormat="1" ht="15.75" customHeight="1">
      <c r="A4" s="747"/>
      <c r="B4" s="896"/>
      <c r="C4" s="892" t="s">
        <v>5</v>
      </c>
      <c r="D4" s="892"/>
      <c r="E4" s="893" t="s">
        <v>6</v>
      </c>
      <c r="F4" s="892"/>
      <c r="G4" s="899"/>
      <c r="H4" s="892" t="s">
        <v>5</v>
      </c>
      <c r="I4" s="892"/>
      <c r="J4" s="893" t="s">
        <v>6</v>
      </c>
      <c r="K4" s="892"/>
      <c r="L4" s="899"/>
      <c r="M4" s="892" t="s">
        <v>5</v>
      </c>
      <c r="N4" s="892"/>
      <c r="O4" s="893" t="s">
        <v>6</v>
      </c>
      <c r="P4" s="892"/>
      <c r="Q4" s="899"/>
      <c r="R4" s="892" t="s">
        <v>5</v>
      </c>
      <c r="S4" s="892"/>
      <c r="T4" s="893" t="s">
        <v>6</v>
      </c>
      <c r="U4" s="902"/>
    </row>
    <row r="5" spans="1:21" s="96" customFormat="1" ht="15" customHeight="1" thickBot="1">
      <c r="A5" s="748"/>
      <c r="B5" s="897"/>
      <c r="C5" s="430" t="s">
        <v>47</v>
      </c>
      <c r="D5" s="431" t="s">
        <v>48</v>
      </c>
      <c r="E5" s="431" t="s">
        <v>47</v>
      </c>
      <c r="F5" s="431" t="s">
        <v>48</v>
      </c>
      <c r="G5" s="900"/>
      <c r="H5" s="438" t="s">
        <v>47</v>
      </c>
      <c r="I5" s="431" t="s">
        <v>48</v>
      </c>
      <c r="J5" s="431" t="s">
        <v>47</v>
      </c>
      <c r="K5" s="431" t="s">
        <v>48</v>
      </c>
      <c r="L5" s="900"/>
      <c r="M5" s="438" t="s">
        <v>47</v>
      </c>
      <c r="N5" s="431" t="s">
        <v>48</v>
      </c>
      <c r="O5" s="431" t="s">
        <v>47</v>
      </c>
      <c r="P5" s="431" t="s">
        <v>48</v>
      </c>
      <c r="Q5" s="900"/>
      <c r="R5" s="438" t="s">
        <v>47</v>
      </c>
      <c r="S5" s="431" t="s">
        <v>48</v>
      </c>
      <c r="T5" s="431" t="s">
        <v>47</v>
      </c>
      <c r="U5" s="3" t="s">
        <v>48</v>
      </c>
    </row>
    <row r="6" spans="1:21" s="14" customFormat="1" ht="15" customHeight="1">
      <c r="A6" s="749" t="s">
        <v>32</v>
      </c>
      <c r="B6" s="415" t="s">
        <v>16</v>
      </c>
      <c r="C6" s="63"/>
      <c r="D6" s="61"/>
      <c r="E6" s="61">
        <v>2</v>
      </c>
      <c r="F6" s="68">
        <v>2</v>
      </c>
      <c r="G6" s="415" t="s">
        <v>17</v>
      </c>
      <c r="H6" s="61"/>
      <c r="I6" s="61"/>
      <c r="J6" s="61">
        <v>2</v>
      </c>
      <c r="K6" s="68">
        <v>2</v>
      </c>
      <c r="L6" s="427"/>
      <c r="M6" s="61"/>
      <c r="N6" s="61"/>
      <c r="O6" s="61"/>
      <c r="P6" s="68"/>
      <c r="Q6" s="427"/>
      <c r="R6" s="61"/>
      <c r="S6" s="61"/>
      <c r="T6" s="61"/>
      <c r="U6" s="62"/>
    </row>
    <row r="7" spans="1:21" s="8" customFormat="1" ht="15" customHeight="1">
      <c r="A7" s="737"/>
      <c r="B7" s="416" t="s">
        <v>413</v>
      </c>
      <c r="C7" s="280">
        <v>2</v>
      </c>
      <c r="D7" s="157">
        <v>2</v>
      </c>
      <c r="E7" s="157">
        <v>2</v>
      </c>
      <c r="F7" s="156">
        <v>2</v>
      </c>
      <c r="G7" s="416" t="s">
        <v>414</v>
      </c>
      <c r="H7" s="157">
        <v>2</v>
      </c>
      <c r="I7" s="157">
        <v>2</v>
      </c>
      <c r="J7" s="157"/>
      <c r="K7" s="156"/>
      <c r="L7" s="417"/>
      <c r="M7" s="360"/>
      <c r="N7" s="360"/>
      <c r="O7" s="360"/>
      <c r="P7" s="362"/>
      <c r="Q7" s="421"/>
      <c r="R7" s="360"/>
      <c r="S7" s="360"/>
      <c r="T7" s="360"/>
      <c r="U7" s="361"/>
    </row>
    <row r="8" spans="1:21" s="8" customFormat="1" ht="15" customHeight="1">
      <c r="A8" s="737"/>
      <c r="B8" s="417" t="s">
        <v>18</v>
      </c>
      <c r="C8" s="6">
        <v>2</v>
      </c>
      <c r="D8" s="360">
        <v>2</v>
      </c>
      <c r="E8" s="360">
        <v>2</v>
      </c>
      <c r="F8" s="362">
        <v>2</v>
      </c>
      <c r="G8" s="417"/>
      <c r="H8" s="360"/>
      <c r="I8" s="360"/>
      <c r="J8" s="360"/>
      <c r="K8" s="362"/>
      <c r="L8" s="417"/>
      <c r="M8" s="360"/>
      <c r="N8" s="360"/>
      <c r="O8" s="360"/>
      <c r="P8" s="362"/>
      <c r="Q8" s="421"/>
      <c r="R8" s="360"/>
      <c r="S8" s="360"/>
      <c r="T8" s="360"/>
      <c r="U8" s="361"/>
    </row>
    <row r="9" spans="1:21" s="164" customFormat="1" ht="15" customHeight="1">
      <c r="A9" s="737"/>
      <c r="B9" s="418" t="s">
        <v>9</v>
      </c>
      <c r="C9" s="245">
        <f>SUM(C6:C8)</f>
        <v>4</v>
      </c>
      <c r="D9" s="196">
        <f>SUM(D6:D8)</f>
        <v>4</v>
      </c>
      <c r="E9" s="196">
        <f>SUM(E6:E8)</f>
        <v>6</v>
      </c>
      <c r="F9" s="246">
        <f>SUM(F6:F8)</f>
        <v>6</v>
      </c>
      <c r="G9" s="418" t="s">
        <v>9</v>
      </c>
      <c r="H9" s="196">
        <f>SUM(H6:H8)</f>
        <v>2</v>
      </c>
      <c r="I9" s="196">
        <f>SUM(I6:I8)</f>
        <v>2</v>
      </c>
      <c r="J9" s="196">
        <f>SUM(J6:J8)</f>
        <v>2</v>
      </c>
      <c r="K9" s="246">
        <f>SUM(K6:K8)</f>
        <v>2</v>
      </c>
      <c r="L9" s="418" t="s">
        <v>9</v>
      </c>
      <c r="M9" s="196">
        <f>SUM(M6:M8)</f>
        <v>0</v>
      </c>
      <c r="N9" s="196">
        <f>SUM(N6:N8)</f>
        <v>0</v>
      </c>
      <c r="O9" s="196">
        <f>SUM(O6:O8)</f>
        <v>0</v>
      </c>
      <c r="P9" s="246">
        <f>SUM(P6:P8)</f>
        <v>0</v>
      </c>
      <c r="Q9" s="418" t="s">
        <v>9</v>
      </c>
      <c r="R9" s="196">
        <f>SUM(R6:R8)</f>
        <v>0</v>
      </c>
      <c r="S9" s="196">
        <f>SUM(S6:S8)</f>
        <v>0</v>
      </c>
      <c r="T9" s="196">
        <f>SUM(T6:T8)</f>
        <v>0</v>
      </c>
      <c r="U9" s="251">
        <f>SUM(U6:U8)</f>
        <v>0</v>
      </c>
    </row>
    <row r="10" spans="1:21" s="164" customFormat="1" ht="15" customHeight="1">
      <c r="A10" s="737"/>
      <c r="B10" s="419" t="s">
        <v>10</v>
      </c>
      <c r="C10" s="677">
        <f>C9+E9+H9+J9+M9+O9+R9+T9</f>
        <v>14</v>
      </c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9"/>
    </row>
    <row r="11" spans="1:21" s="164" customFormat="1" ht="50.1" customHeight="1" thickBot="1">
      <c r="A11" s="738"/>
      <c r="B11" s="674" t="s">
        <v>712</v>
      </c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6"/>
    </row>
    <row r="12" spans="1:21" s="8" customFormat="1" ht="15" customHeight="1" thickTop="1">
      <c r="A12" s="736" t="s">
        <v>33</v>
      </c>
      <c r="B12" s="420" t="s">
        <v>25</v>
      </c>
      <c r="C12" s="16">
        <v>0</v>
      </c>
      <c r="D12" s="16">
        <v>1</v>
      </c>
      <c r="E12" s="16">
        <v>0</v>
      </c>
      <c r="F12" s="93">
        <v>1</v>
      </c>
      <c r="G12" s="420" t="s">
        <v>21</v>
      </c>
      <c r="H12" s="16">
        <v>1</v>
      </c>
      <c r="I12" s="16">
        <v>1</v>
      </c>
      <c r="J12" s="16">
        <v>1</v>
      </c>
      <c r="K12" s="93">
        <v>1</v>
      </c>
      <c r="L12" s="428"/>
      <c r="M12" s="16"/>
      <c r="N12" s="16"/>
      <c r="O12" s="16"/>
      <c r="P12" s="93"/>
      <c r="Q12" s="428"/>
      <c r="R12" s="16"/>
      <c r="S12" s="16"/>
      <c r="T12" s="16"/>
      <c r="U12" s="17"/>
    </row>
    <row r="13" spans="1:21" s="8" customFormat="1" ht="15" customHeight="1">
      <c r="A13" s="737"/>
      <c r="B13" s="417" t="s">
        <v>248</v>
      </c>
      <c r="C13" s="280">
        <v>2</v>
      </c>
      <c r="D13" s="157">
        <v>2</v>
      </c>
      <c r="E13" s="157"/>
      <c r="F13" s="156"/>
      <c r="G13" s="425" t="s">
        <v>11</v>
      </c>
      <c r="H13" s="360"/>
      <c r="I13" s="360"/>
      <c r="J13" s="360">
        <v>2</v>
      </c>
      <c r="K13" s="362">
        <v>2</v>
      </c>
      <c r="L13" s="421"/>
      <c r="M13" s="360"/>
      <c r="N13" s="360"/>
      <c r="O13" s="360"/>
      <c r="P13" s="362"/>
      <c r="Q13" s="421"/>
      <c r="R13" s="360"/>
      <c r="S13" s="360"/>
      <c r="T13" s="360"/>
      <c r="U13" s="361"/>
    </row>
    <row r="14" spans="1:21" s="8" customFormat="1" ht="15" customHeight="1">
      <c r="A14" s="737"/>
      <c r="B14" s="421"/>
      <c r="C14" s="360"/>
      <c r="D14" s="360"/>
      <c r="E14" s="360"/>
      <c r="F14" s="362"/>
      <c r="G14" s="426" t="s">
        <v>46</v>
      </c>
      <c r="H14" s="360">
        <v>2</v>
      </c>
      <c r="I14" s="360">
        <v>2</v>
      </c>
      <c r="J14" s="360"/>
      <c r="K14" s="362"/>
      <c r="L14" s="421"/>
      <c r="M14" s="360"/>
      <c r="N14" s="360"/>
      <c r="O14" s="360"/>
      <c r="P14" s="362"/>
      <c r="Q14" s="421"/>
      <c r="R14" s="360"/>
      <c r="S14" s="360"/>
      <c r="T14" s="360"/>
      <c r="U14" s="361"/>
    </row>
    <row r="15" spans="1:21" s="164" customFormat="1" ht="15" customHeight="1">
      <c r="A15" s="737"/>
      <c r="B15" s="418" t="s">
        <v>9</v>
      </c>
      <c r="C15" s="196">
        <f>SUM(C12:C13)</f>
        <v>2</v>
      </c>
      <c r="D15" s="196">
        <f>SUM(D12:D13)</f>
        <v>3</v>
      </c>
      <c r="E15" s="196">
        <f>SUM(E12:E13)</f>
        <v>0</v>
      </c>
      <c r="F15" s="246">
        <f>SUM(F12:F13)</f>
        <v>1</v>
      </c>
      <c r="G15" s="418" t="s">
        <v>9</v>
      </c>
      <c r="H15" s="196">
        <f>SUM(H12:H14)</f>
        <v>3</v>
      </c>
      <c r="I15" s="196">
        <f>SUM(I12:I14)</f>
        <v>3</v>
      </c>
      <c r="J15" s="196">
        <f>SUM(J12:J14)</f>
        <v>3</v>
      </c>
      <c r="K15" s="246">
        <f>SUM(K12:K14)</f>
        <v>3</v>
      </c>
      <c r="L15" s="418" t="s">
        <v>9</v>
      </c>
      <c r="M15" s="196">
        <f>SUM(M12:M14)</f>
        <v>0</v>
      </c>
      <c r="N15" s="196">
        <f>SUM(N12:N14)</f>
        <v>0</v>
      </c>
      <c r="O15" s="196">
        <f>SUM(O12:O14)</f>
        <v>0</v>
      </c>
      <c r="P15" s="246">
        <f>SUM(P12:P14)</f>
        <v>0</v>
      </c>
      <c r="Q15" s="418" t="s">
        <v>9</v>
      </c>
      <c r="R15" s="196">
        <f>SUM(R12:R14)</f>
        <v>0</v>
      </c>
      <c r="S15" s="196">
        <f>SUM(S12:S14)</f>
        <v>0</v>
      </c>
      <c r="T15" s="196">
        <f>SUM(T12:T14)</f>
        <v>0</v>
      </c>
      <c r="U15" s="251">
        <f>SUM(U12:U14)</f>
        <v>0</v>
      </c>
    </row>
    <row r="16" spans="1:21" s="164" customFormat="1" ht="15" customHeight="1" thickBot="1">
      <c r="A16" s="738"/>
      <c r="B16" s="422" t="s">
        <v>10</v>
      </c>
      <c r="C16" s="680">
        <f>C15+E15+H15+J15+M15+O15+R15+T15</f>
        <v>8</v>
      </c>
      <c r="D16" s="681"/>
      <c r="E16" s="681"/>
      <c r="F16" s="681"/>
      <c r="G16" s="681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2"/>
    </row>
    <row r="17" spans="1:21" s="1" customFormat="1" ht="80.099999999999994" customHeight="1" thickTop="1">
      <c r="A17" s="736" t="s">
        <v>43</v>
      </c>
      <c r="B17" s="754" t="s">
        <v>574</v>
      </c>
      <c r="C17" s="685"/>
      <c r="D17" s="685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6"/>
    </row>
    <row r="18" spans="1:21" s="165" customFormat="1" ht="15" customHeight="1" thickBot="1">
      <c r="A18" s="738"/>
      <c r="B18" s="422" t="s">
        <v>10</v>
      </c>
      <c r="C18" s="680">
        <v>6</v>
      </c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2"/>
    </row>
    <row r="19" spans="1:21" s="18" customFormat="1" ht="15" hidden="1" customHeight="1" thickTop="1" thickBot="1">
      <c r="A19" s="736"/>
      <c r="B19" s="888" t="s">
        <v>51</v>
      </c>
      <c r="C19" s="889"/>
      <c r="D19" s="889"/>
      <c r="E19" s="889"/>
      <c r="F19" s="889"/>
      <c r="G19" s="889"/>
      <c r="H19" s="889"/>
      <c r="I19" s="889"/>
      <c r="J19" s="889"/>
      <c r="K19" s="889"/>
      <c r="L19" s="889"/>
      <c r="M19" s="889"/>
      <c r="N19" s="889"/>
      <c r="O19" s="889"/>
      <c r="P19" s="889"/>
      <c r="Q19" s="889"/>
      <c r="R19" s="889"/>
      <c r="S19" s="889"/>
      <c r="T19" s="889"/>
      <c r="U19" s="890"/>
    </row>
    <row r="20" spans="1:21" s="18" customFormat="1" ht="15" hidden="1" customHeight="1" thickTop="1" thickBot="1">
      <c r="A20" s="738"/>
      <c r="B20" s="888" t="s">
        <v>51</v>
      </c>
      <c r="C20" s="889"/>
      <c r="D20" s="889"/>
      <c r="E20" s="889"/>
      <c r="F20" s="889"/>
      <c r="G20" s="889"/>
      <c r="H20" s="889"/>
      <c r="I20" s="889"/>
      <c r="J20" s="889"/>
      <c r="K20" s="889"/>
      <c r="L20" s="889"/>
      <c r="M20" s="889"/>
      <c r="N20" s="889"/>
      <c r="O20" s="889"/>
      <c r="P20" s="889"/>
      <c r="Q20" s="889"/>
      <c r="R20" s="889"/>
      <c r="S20" s="889"/>
      <c r="T20" s="889"/>
      <c r="U20" s="890"/>
    </row>
    <row r="21" spans="1:21" s="132" customFormat="1" ht="15" customHeight="1" thickTop="1">
      <c r="A21" s="751" t="s">
        <v>124</v>
      </c>
      <c r="B21" s="429" t="s">
        <v>75</v>
      </c>
      <c r="C21" s="140">
        <v>2</v>
      </c>
      <c r="D21" s="141">
        <v>2</v>
      </c>
      <c r="E21" s="141"/>
      <c r="F21" s="146"/>
      <c r="G21" s="206" t="s">
        <v>65</v>
      </c>
      <c r="H21" s="141">
        <v>2</v>
      </c>
      <c r="I21" s="141">
        <v>2</v>
      </c>
      <c r="J21" s="141"/>
      <c r="K21" s="146"/>
      <c r="L21" s="429"/>
      <c r="M21" s="141"/>
      <c r="N21" s="141"/>
      <c r="O21" s="141"/>
      <c r="P21" s="146"/>
      <c r="Q21" s="429"/>
      <c r="R21" s="141"/>
      <c r="S21" s="141"/>
      <c r="T21" s="141"/>
      <c r="U21" s="143"/>
    </row>
    <row r="22" spans="1:21" s="132" customFormat="1" ht="15" customHeight="1">
      <c r="A22" s="752"/>
      <c r="B22" s="159" t="s">
        <v>76</v>
      </c>
      <c r="C22" s="111"/>
      <c r="D22" s="111"/>
      <c r="E22" s="111">
        <v>2</v>
      </c>
      <c r="F22" s="120">
        <v>2</v>
      </c>
      <c r="G22" s="159" t="s">
        <v>23</v>
      </c>
      <c r="H22" s="111"/>
      <c r="I22" s="111"/>
      <c r="J22" s="111">
        <v>2</v>
      </c>
      <c r="K22" s="120">
        <v>2</v>
      </c>
      <c r="L22" s="159"/>
      <c r="M22" s="111"/>
      <c r="N22" s="111"/>
      <c r="O22" s="111"/>
      <c r="P22" s="120"/>
      <c r="Q22" s="159"/>
      <c r="R22" s="111"/>
      <c r="S22" s="111"/>
      <c r="T22" s="111"/>
      <c r="U22" s="115"/>
    </row>
    <row r="23" spans="1:21" s="155" customFormat="1" ht="15" customHeight="1" thickBot="1">
      <c r="A23" s="753"/>
      <c r="B23" s="468" t="s">
        <v>10</v>
      </c>
      <c r="C23" s="690">
        <f>C21+E22+H21+J22</f>
        <v>8</v>
      </c>
      <c r="D23" s="691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1"/>
      <c r="U23" s="692"/>
    </row>
    <row r="24" spans="1:21" s="167" customFormat="1" ht="15" customHeight="1" thickTop="1">
      <c r="A24" s="883" t="s">
        <v>64</v>
      </c>
      <c r="B24" s="206" t="s">
        <v>290</v>
      </c>
      <c r="C24" s="360">
        <v>2</v>
      </c>
      <c r="D24" s="16">
        <v>2</v>
      </c>
      <c r="E24" s="16"/>
      <c r="F24" s="93"/>
      <c r="G24" s="206" t="s">
        <v>296</v>
      </c>
      <c r="H24" s="16">
        <v>2</v>
      </c>
      <c r="I24" s="16">
        <v>2</v>
      </c>
      <c r="J24" s="16"/>
      <c r="K24" s="93"/>
      <c r="L24" s="448" t="s">
        <v>304</v>
      </c>
      <c r="M24" s="282">
        <v>3</v>
      </c>
      <c r="N24" s="282">
        <v>4</v>
      </c>
      <c r="O24" s="16"/>
      <c r="P24" s="93"/>
      <c r="Q24" s="206" t="s">
        <v>186</v>
      </c>
      <c r="R24" s="282">
        <v>3</v>
      </c>
      <c r="S24" s="282">
        <v>4</v>
      </c>
      <c r="T24" s="282"/>
      <c r="U24" s="441"/>
    </row>
    <row r="25" spans="1:21" s="167" customFormat="1" ht="15" customHeight="1">
      <c r="A25" s="884"/>
      <c r="B25" s="311" t="s">
        <v>564</v>
      </c>
      <c r="C25" s="360">
        <v>2</v>
      </c>
      <c r="D25" s="360">
        <v>2</v>
      </c>
      <c r="E25" s="360"/>
      <c r="F25" s="362"/>
      <c r="G25" s="64" t="s">
        <v>297</v>
      </c>
      <c r="H25" s="157">
        <v>3</v>
      </c>
      <c r="I25" s="157">
        <v>4</v>
      </c>
      <c r="J25" s="360"/>
      <c r="K25" s="362"/>
      <c r="L25" s="311" t="s">
        <v>571</v>
      </c>
      <c r="M25" s="157">
        <v>2</v>
      </c>
      <c r="N25" s="157">
        <v>2</v>
      </c>
      <c r="O25" s="157"/>
      <c r="P25" s="362"/>
      <c r="Q25" s="64" t="s">
        <v>570</v>
      </c>
      <c r="R25" s="157"/>
      <c r="S25" s="157"/>
      <c r="T25" s="157">
        <v>3</v>
      </c>
      <c r="U25" s="442">
        <v>4</v>
      </c>
    </row>
    <row r="26" spans="1:21" s="167" customFormat="1" ht="15" customHeight="1">
      <c r="A26" s="884"/>
      <c r="B26" s="64" t="s">
        <v>291</v>
      </c>
      <c r="C26" s="360">
        <v>2</v>
      </c>
      <c r="D26" s="360">
        <v>2</v>
      </c>
      <c r="E26" s="360"/>
      <c r="F26" s="362"/>
      <c r="G26" s="64" t="s">
        <v>298</v>
      </c>
      <c r="H26" s="157">
        <v>2</v>
      </c>
      <c r="I26" s="157">
        <v>3</v>
      </c>
      <c r="J26" s="360"/>
      <c r="K26" s="362"/>
      <c r="L26" s="311" t="s">
        <v>331</v>
      </c>
      <c r="M26" s="157">
        <v>3</v>
      </c>
      <c r="N26" s="157">
        <v>3</v>
      </c>
      <c r="O26" s="157"/>
      <c r="P26" s="362"/>
      <c r="Q26" s="64"/>
      <c r="R26" s="360"/>
      <c r="S26" s="360"/>
      <c r="T26" s="360"/>
      <c r="U26" s="361"/>
    </row>
    <row r="27" spans="1:21" s="167" customFormat="1" ht="15" customHeight="1">
      <c r="A27" s="884"/>
      <c r="B27" s="64" t="s">
        <v>565</v>
      </c>
      <c r="C27" s="360">
        <v>2</v>
      </c>
      <c r="D27" s="360">
        <v>2</v>
      </c>
      <c r="E27" s="360"/>
      <c r="F27" s="362"/>
      <c r="G27" s="64" t="s">
        <v>299</v>
      </c>
      <c r="H27" s="157">
        <v>2</v>
      </c>
      <c r="I27" s="157">
        <v>3</v>
      </c>
      <c r="J27" s="360"/>
      <c r="K27" s="362"/>
      <c r="L27" s="64" t="s">
        <v>307</v>
      </c>
      <c r="M27" s="157">
        <v>2</v>
      </c>
      <c r="N27" s="157">
        <v>2</v>
      </c>
      <c r="O27" s="360"/>
      <c r="P27" s="362"/>
      <c r="Q27" s="474"/>
      <c r="R27" s="360"/>
      <c r="S27" s="360"/>
      <c r="T27" s="360"/>
      <c r="U27" s="361"/>
    </row>
    <row r="28" spans="1:21" s="167" customFormat="1" ht="15" customHeight="1">
      <c r="A28" s="884"/>
      <c r="B28" s="64" t="s">
        <v>293</v>
      </c>
      <c r="C28" s="157">
        <v>2</v>
      </c>
      <c r="D28" s="157">
        <v>2</v>
      </c>
      <c r="E28" s="360"/>
      <c r="F28" s="362"/>
      <c r="G28" s="446" t="s">
        <v>300</v>
      </c>
      <c r="H28" s="162"/>
      <c r="I28" s="162"/>
      <c r="J28" s="157">
        <v>3</v>
      </c>
      <c r="K28" s="156">
        <v>4</v>
      </c>
      <c r="L28" s="64" t="s">
        <v>305</v>
      </c>
      <c r="M28" s="360"/>
      <c r="N28" s="360"/>
      <c r="O28" s="157">
        <v>3</v>
      </c>
      <c r="P28" s="156">
        <v>4</v>
      </c>
      <c r="Q28" s="314"/>
      <c r="R28" s="61"/>
      <c r="S28" s="61"/>
      <c r="T28" s="61"/>
      <c r="U28" s="361"/>
    </row>
    <row r="29" spans="1:21" s="167" customFormat="1" ht="15" customHeight="1">
      <c r="A29" s="884"/>
      <c r="B29" s="64" t="s">
        <v>294</v>
      </c>
      <c r="C29" s="360"/>
      <c r="D29" s="360"/>
      <c r="E29" s="360">
        <v>2</v>
      </c>
      <c r="F29" s="362">
        <v>2</v>
      </c>
      <c r="G29" s="64" t="s">
        <v>302</v>
      </c>
      <c r="H29" s="360"/>
      <c r="I29" s="360"/>
      <c r="J29" s="157">
        <v>2</v>
      </c>
      <c r="K29" s="156">
        <v>3</v>
      </c>
      <c r="L29" s="311" t="s">
        <v>568</v>
      </c>
      <c r="M29" s="157"/>
      <c r="N29" s="157"/>
      <c r="O29" s="157">
        <v>3</v>
      </c>
      <c r="P29" s="156">
        <v>3</v>
      </c>
      <c r="Q29" s="64"/>
      <c r="R29" s="360"/>
      <c r="S29" s="360"/>
      <c r="T29" s="360"/>
      <c r="U29" s="361"/>
    </row>
    <row r="30" spans="1:21" s="167" customFormat="1" ht="15" customHeight="1">
      <c r="A30" s="884"/>
      <c r="B30" s="64" t="s">
        <v>292</v>
      </c>
      <c r="C30" s="360"/>
      <c r="D30" s="360"/>
      <c r="E30" s="360">
        <v>2</v>
      </c>
      <c r="F30" s="362">
        <v>2</v>
      </c>
      <c r="G30" s="64" t="s">
        <v>301</v>
      </c>
      <c r="H30" s="162"/>
      <c r="I30" s="162"/>
      <c r="J30" s="157">
        <v>2</v>
      </c>
      <c r="K30" s="156">
        <v>3</v>
      </c>
      <c r="L30" s="64" t="s">
        <v>569</v>
      </c>
      <c r="M30" s="360"/>
      <c r="N30" s="360"/>
      <c r="O30" s="157">
        <v>2</v>
      </c>
      <c r="P30" s="156">
        <v>2</v>
      </c>
      <c r="Q30" s="64"/>
      <c r="R30" s="360"/>
      <c r="S30" s="360"/>
      <c r="T30" s="360"/>
      <c r="U30" s="361"/>
    </row>
    <row r="31" spans="1:21" s="167" customFormat="1" ht="15" customHeight="1">
      <c r="A31" s="884"/>
      <c r="B31" s="64" t="s">
        <v>566</v>
      </c>
      <c r="C31" s="360"/>
      <c r="D31" s="360"/>
      <c r="E31" s="157">
        <v>2</v>
      </c>
      <c r="F31" s="156">
        <v>2</v>
      </c>
      <c r="G31" s="64" t="s">
        <v>308</v>
      </c>
      <c r="H31" s="157"/>
      <c r="I31" s="157"/>
      <c r="J31" s="157">
        <v>2</v>
      </c>
      <c r="K31" s="156">
        <v>2</v>
      </c>
      <c r="L31" s="64" t="s">
        <v>306</v>
      </c>
      <c r="M31" s="360"/>
      <c r="N31" s="360"/>
      <c r="O31" s="157">
        <v>2</v>
      </c>
      <c r="P31" s="156">
        <v>3</v>
      </c>
      <c r="Q31" s="64"/>
      <c r="R31" s="360"/>
      <c r="S31" s="360"/>
      <c r="T31" s="360"/>
      <c r="U31" s="361"/>
    </row>
    <row r="32" spans="1:21" s="167" customFormat="1" ht="15" customHeight="1">
      <c r="A32" s="884"/>
      <c r="B32" s="314" t="s">
        <v>567</v>
      </c>
      <c r="C32" s="360"/>
      <c r="D32" s="360"/>
      <c r="E32" s="157">
        <v>2</v>
      </c>
      <c r="F32" s="156">
        <v>3</v>
      </c>
      <c r="G32" s="64"/>
      <c r="H32" s="360"/>
      <c r="I32" s="360"/>
      <c r="J32" s="360"/>
      <c r="K32" s="362"/>
      <c r="L32" s="64"/>
      <c r="M32" s="360"/>
      <c r="N32" s="360"/>
      <c r="O32" s="360"/>
      <c r="P32" s="362"/>
      <c r="Q32" s="64"/>
      <c r="R32" s="360"/>
      <c r="S32" s="360"/>
      <c r="T32" s="360"/>
      <c r="U32" s="361"/>
    </row>
    <row r="33" spans="1:21" s="167" customFormat="1" ht="15" customHeight="1">
      <c r="A33" s="884"/>
      <c r="B33" s="64" t="s">
        <v>295</v>
      </c>
      <c r="C33" s="360"/>
      <c r="D33" s="360"/>
      <c r="E33" s="360">
        <v>2</v>
      </c>
      <c r="F33" s="362">
        <v>2</v>
      </c>
      <c r="G33" s="64"/>
      <c r="H33" s="162"/>
      <c r="I33" s="162"/>
      <c r="J33" s="360"/>
      <c r="K33" s="362"/>
      <c r="L33" s="64"/>
      <c r="M33" s="162"/>
      <c r="N33" s="162"/>
      <c r="O33" s="162"/>
      <c r="P33" s="319"/>
      <c r="Q33" s="64"/>
      <c r="R33" s="360"/>
      <c r="S33" s="360"/>
      <c r="T33" s="360"/>
      <c r="U33" s="361"/>
    </row>
    <row r="34" spans="1:21" s="234" customFormat="1" ht="15" customHeight="1">
      <c r="A34" s="884"/>
      <c r="B34" s="447" t="s">
        <v>9</v>
      </c>
      <c r="C34" s="432">
        <f>SUM(C24:C33)</f>
        <v>10</v>
      </c>
      <c r="D34" s="432">
        <f>SUM(D24:D33)</f>
        <v>10</v>
      </c>
      <c r="E34" s="432">
        <f>SUM(E24:E33)</f>
        <v>10</v>
      </c>
      <c r="F34" s="455">
        <f>SUM(F24:F33)</f>
        <v>11</v>
      </c>
      <c r="G34" s="447" t="s">
        <v>303</v>
      </c>
      <c r="H34" s="432">
        <f>SUM(H24:H33)</f>
        <v>9</v>
      </c>
      <c r="I34" s="432">
        <f>SUM(I24:I33)</f>
        <v>12</v>
      </c>
      <c r="J34" s="432">
        <f>SUM(J24:J33)</f>
        <v>9</v>
      </c>
      <c r="K34" s="455">
        <f>SUM(K24:K33)</f>
        <v>12</v>
      </c>
      <c r="L34" s="447" t="s">
        <v>9</v>
      </c>
      <c r="M34" s="432">
        <f>SUM(M24:M33)</f>
        <v>10</v>
      </c>
      <c r="N34" s="432">
        <f>SUM(N24:N33)</f>
        <v>11</v>
      </c>
      <c r="O34" s="432">
        <f>SUM(O24:O33)</f>
        <v>10</v>
      </c>
      <c r="P34" s="455">
        <f>SUM(P24:P33)</f>
        <v>12</v>
      </c>
      <c r="Q34" s="447" t="s">
        <v>9</v>
      </c>
      <c r="R34" s="432">
        <f>SUM(R24:R33)</f>
        <v>3</v>
      </c>
      <c r="S34" s="432">
        <f>SUM(S24:S33)</f>
        <v>4</v>
      </c>
      <c r="T34" s="432">
        <f>SUM(T24:T33)</f>
        <v>3</v>
      </c>
      <c r="U34" s="443">
        <f>SUM(U24:U33)</f>
        <v>4</v>
      </c>
    </row>
    <row r="35" spans="1:21" s="235" customFormat="1" ht="15" customHeight="1" thickBot="1">
      <c r="A35" s="885"/>
      <c r="B35" s="469" t="s">
        <v>10</v>
      </c>
      <c r="C35" s="886">
        <f>SUM(C34+E34+H34+J34+M34+O34+R34+T34)</f>
        <v>64</v>
      </c>
      <c r="D35" s="886"/>
      <c r="E35" s="886"/>
      <c r="F35" s="886"/>
      <c r="G35" s="886"/>
      <c r="H35" s="886"/>
      <c r="I35" s="886"/>
      <c r="J35" s="886"/>
      <c r="K35" s="886"/>
      <c r="L35" s="886"/>
      <c r="M35" s="886"/>
      <c r="N35" s="886"/>
      <c r="O35" s="886"/>
      <c r="P35" s="886"/>
      <c r="Q35" s="886"/>
      <c r="R35" s="886"/>
      <c r="S35" s="886"/>
      <c r="T35" s="886"/>
      <c r="U35" s="887"/>
    </row>
    <row r="36" spans="1:21" s="412" customFormat="1" ht="15" customHeight="1" thickTop="1">
      <c r="A36" s="914" t="s">
        <v>599</v>
      </c>
      <c r="B36" s="470" t="s">
        <v>575</v>
      </c>
      <c r="C36" s="433">
        <v>4</v>
      </c>
      <c r="D36" s="433">
        <v>4</v>
      </c>
      <c r="E36" s="433">
        <v>4</v>
      </c>
      <c r="F36" s="456">
        <v>4</v>
      </c>
      <c r="G36" s="449" t="s">
        <v>575</v>
      </c>
      <c r="H36" s="439">
        <v>4</v>
      </c>
      <c r="I36" s="439">
        <v>4</v>
      </c>
      <c r="J36" s="439">
        <v>4</v>
      </c>
      <c r="K36" s="460">
        <v>4</v>
      </c>
      <c r="L36" s="452" t="s">
        <v>575</v>
      </c>
      <c r="M36" s="439">
        <v>4</v>
      </c>
      <c r="N36" s="439">
        <v>4</v>
      </c>
      <c r="O36" s="461">
        <v>4</v>
      </c>
      <c r="P36" s="460">
        <v>4</v>
      </c>
      <c r="Q36" s="452" t="s">
        <v>575</v>
      </c>
      <c r="R36" s="439">
        <v>4</v>
      </c>
      <c r="S36" s="439">
        <v>4</v>
      </c>
      <c r="T36" s="439">
        <v>4</v>
      </c>
      <c r="U36" s="463">
        <v>4</v>
      </c>
    </row>
    <row r="37" spans="1:21" s="413" customFormat="1" ht="15" customHeight="1">
      <c r="A37" s="915"/>
      <c r="B37" s="471" t="s">
        <v>576</v>
      </c>
      <c r="C37" s="434">
        <v>3</v>
      </c>
      <c r="D37" s="434">
        <v>3</v>
      </c>
      <c r="E37" s="434">
        <v>3</v>
      </c>
      <c r="F37" s="457">
        <v>3</v>
      </c>
      <c r="G37" s="450" t="s">
        <v>576</v>
      </c>
      <c r="H37" s="434">
        <v>3</v>
      </c>
      <c r="I37" s="434">
        <v>3</v>
      </c>
      <c r="J37" s="434">
        <v>3</v>
      </c>
      <c r="K37" s="457">
        <v>3</v>
      </c>
      <c r="L37" s="453" t="s">
        <v>576</v>
      </c>
      <c r="M37" s="434">
        <v>6</v>
      </c>
      <c r="N37" s="434">
        <v>6</v>
      </c>
      <c r="O37" s="434">
        <v>6</v>
      </c>
      <c r="P37" s="457">
        <v>6</v>
      </c>
      <c r="Q37" s="453" t="s">
        <v>576</v>
      </c>
      <c r="R37" s="434">
        <v>6</v>
      </c>
      <c r="S37" s="434">
        <v>6</v>
      </c>
      <c r="T37" s="434">
        <v>6</v>
      </c>
      <c r="U37" s="464">
        <v>6</v>
      </c>
    </row>
    <row r="38" spans="1:21" s="413" customFormat="1" ht="15" customHeight="1">
      <c r="A38" s="915"/>
      <c r="B38" s="472" t="s">
        <v>577</v>
      </c>
      <c r="C38" s="435">
        <v>3</v>
      </c>
      <c r="D38" s="435">
        <v>3</v>
      </c>
      <c r="E38" s="435"/>
      <c r="F38" s="458"/>
      <c r="G38" s="451" t="s">
        <v>581</v>
      </c>
      <c r="H38" s="435">
        <v>3</v>
      </c>
      <c r="I38" s="435">
        <v>3</v>
      </c>
      <c r="J38" s="435"/>
      <c r="K38" s="458"/>
      <c r="L38" s="446" t="s">
        <v>585</v>
      </c>
      <c r="M38" s="435">
        <v>3</v>
      </c>
      <c r="N38" s="435">
        <v>3</v>
      </c>
      <c r="O38" s="435"/>
      <c r="P38" s="458"/>
      <c r="Q38" s="454" t="s">
        <v>591</v>
      </c>
      <c r="R38" s="444">
        <v>9</v>
      </c>
      <c r="S38" s="444">
        <v>0</v>
      </c>
      <c r="T38" s="444"/>
      <c r="U38" s="465"/>
    </row>
    <row r="39" spans="1:21" s="413" customFormat="1" ht="15" customHeight="1">
      <c r="A39" s="915"/>
      <c r="B39" s="472" t="s">
        <v>578</v>
      </c>
      <c r="C39" s="435">
        <v>3</v>
      </c>
      <c r="D39" s="435">
        <v>3</v>
      </c>
      <c r="E39" s="435"/>
      <c r="F39" s="458"/>
      <c r="G39" s="451" t="s">
        <v>582</v>
      </c>
      <c r="H39" s="435">
        <v>3</v>
      </c>
      <c r="I39" s="435">
        <v>3</v>
      </c>
      <c r="J39" s="435"/>
      <c r="K39" s="458"/>
      <c r="L39" s="446" t="s">
        <v>586</v>
      </c>
      <c r="M39" s="435">
        <v>3</v>
      </c>
      <c r="N39" s="435">
        <v>3</v>
      </c>
      <c r="O39" s="435"/>
      <c r="P39" s="458"/>
      <c r="Q39" s="446" t="s">
        <v>592</v>
      </c>
      <c r="R39" s="435">
        <v>3</v>
      </c>
      <c r="S39" s="435">
        <v>3</v>
      </c>
      <c r="T39" s="435"/>
      <c r="U39" s="466"/>
    </row>
    <row r="40" spans="1:21" s="413" customFormat="1" ht="15" customHeight="1">
      <c r="A40" s="915"/>
      <c r="B40" s="472" t="s">
        <v>579</v>
      </c>
      <c r="C40" s="435"/>
      <c r="D40" s="435"/>
      <c r="E40" s="435">
        <v>3</v>
      </c>
      <c r="F40" s="458">
        <v>3</v>
      </c>
      <c r="G40" s="451" t="s">
        <v>583</v>
      </c>
      <c r="H40" s="435"/>
      <c r="I40" s="435"/>
      <c r="J40" s="435">
        <v>3</v>
      </c>
      <c r="K40" s="458">
        <v>3</v>
      </c>
      <c r="L40" s="446" t="s">
        <v>587</v>
      </c>
      <c r="M40" s="435">
        <v>3</v>
      </c>
      <c r="N40" s="435">
        <v>3</v>
      </c>
      <c r="O40" s="435"/>
      <c r="P40" s="458"/>
      <c r="Q40" s="446" t="s">
        <v>593</v>
      </c>
      <c r="R40" s="435">
        <v>3</v>
      </c>
      <c r="S40" s="435">
        <v>3</v>
      </c>
      <c r="T40" s="435"/>
      <c r="U40" s="466"/>
    </row>
    <row r="41" spans="1:21" s="413" customFormat="1" ht="15" customHeight="1">
      <c r="A41" s="915"/>
      <c r="B41" s="472" t="s">
        <v>580</v>
      </c>
      <c r="C41" s="435"/>
      <c r="D41" s="435"/>
      <c r="E41" s="435">
        <v>3</v>
      </c>
      <c r="F41" s="458">
        <v>3</v>
      </c>
      <c r="G41" s="451" t="s">
        <v>584</v>
      </c>
      <c r="H41" s="435"/>
      <c r="I41" s="435"/>
      <c r="J41" s="435">
        <v>3</v>
      </c>
      <c r="K41" s="458">
        <v>3</v>
      </c>
      <c r="L41" s="446" t="s">
        <v>588</v>
      </c>
      <c r="M41" s="435"/>
      <c r="N41" s="435"/>
      <c r="O41" s="435">
        <v>3</v>
      </c>
      <c r="P41" s="458">
        <v>3</v>
      </c>
      <c r="Q41" s="446" t="s">
        <v>594</v>
      </c>
      <c r="R41" s="435">
        <v>3</v>
      </c>
      <c r="S41" s="435">
        <v>3</v>
      </c>
      <c r="T41" s="435"/>
      <c r="U41" s="466"/>
    </row>
    <row r="42" spans="1:21" s="413" customFormat="1" ht="15" customHeight="1">
      <c r="A42" s="915"/>
      <c r="B42" s="472" t="s">
        <v>573</v>
      </c>
      <c r="C42" s="435"/>
      <c r="D42" s="435"/>
      <c r="E42" s="435">
        <v>1</v>
      </c>
      <c r="F42" s="458">
        <v>0</v>
      </c>
      <c r="G42" s="451"/>
      <c r="H42" s="435"/>
      <c r="I42" s="435"/>
      <c r="J42" s="435"/>
      <c r="K42" s="458"/>
      <c r="L42" s="446" t="s">
        <v>589</v>
      </c>
      <c r="M42" s="435"/>
      <c r="N42" s="435"/>
      <c r="O42" s="435">
        <v>3</v>
      </c>
      <c r="P42" s="458">
        <v>3</v>
      </c>
      <c r="Q42" s="454" t="s">
        <v>595</v>
      </c>
      <c r="R42" s="445"/>
      <c r="S42" s="445"/>
      <c r="T42" s="445">
        <v>9</v>
      </c>
      <c r="U42" s="467">
        <v>0</v>
      </c>
    </row>
    <row r="43" spans="1:21" s="413" customFormat="1" ht="15" customHeight="1">
      <c r="A43" s="915"/>
      <c r="B43" s="472"/>
      <c r="C43" s="435"/>
      <c r="D43" s="435"/>
      <c r="E43" s="435"/>
      <c r="F43" s="458"/>
      <c r="G43" s="451"/>
      <c r="H43" s="435"/>
      <c r="I43" s="435"/>
      <c r="J43" s="435"/>
      <c r="K43" s="458"/>
      <c r="L43" s="451" t="s">
        <v>590</v>
      </c>
      <c r="M43" s="435"/>
      <c r="N43" s="435"/>
      <c r="O43" s="435">
        <v>3</v>
      </c>
      <c r="P43" s="458">
        <v>3</v>
      </c>
      <c r="Q43" s="451" t="s">
        <v>596</v>
      </c>
      <c r="R43" s="435"/>
      <c r="S43" s="435"/>
      <c r="T43" s="435">
        <v>3</v>
      </c>
      <c r="U43" s="466">
        <v>3</v>
      </c>
    </row>
    <row r="44" spans="1:21" s="413" customFormat="1" ht="15" customHeight="1">
      <c r="A44" s="915"/>
      <c r="B44" s="446"/>
      <c r="C44" s="436"/>
      <c r="D44" s="436"/>
      <c r="E44" s="436"/>
      <c r="F44" s="459"/>
      <c r="G44" s="451"/>
      <c r="H44" s="435"/>
      <c r="I44" s="435"/>
      <c r="J44" s="435"/>
      <c r="K44" s="458"/>
      <c r="L44" s="451"/>
      <c r="M44" s="435"/>
      <c r="N44" s="435"/>
      <c r="O44" s="435"/>
      <c r="P44" s="458"/>
      <c r="Q44" s="451" t="s">
        <v>597</v>
      </c>
      <c r="R44" s="435"/>
      <c r="S44" s="435"/>
      <c r="T44" s="435">
        <v>3</v>
      </c>
      <c r="U44" s="466">
        <v>3</v>
      </c>
    </row>
    <row r="45" spans="1:21" s="413" customFormat="1" ht="15" customHeight="1">
      <c r="A45" s="915"/>
      <c r="B45" s="446"/>
      <c r="C45" s="436"/>
      <c r="D45" s="436"/>
      <c r="E45" s="436"/>
      <c r="F45" s="459"/>
      <c r="G45" s="451"/>
      <c r="H45" s="435"/>
      <c r="I45" s="435"/>
      <c r="J45" s="435"/>
      <c r="K45" s="458"/>
      <c r="L45" s="451"/>
      <c r="M45" s="435"/>
      <c r="N45" s="435"/>
      <c r="O45" s="435"/>
      <c r="P45" s="458"/>
      <c r="Q45" s="451" t="s">
        <v>598</v>
      </c>
      <c r="R45" s="435"/>
      <c r="S45" s="435"/>
      <c r="T45" s="435">
        <v>3</v>
      </c>
      <c r="U45" s="466">
        <v>3</v>
      </c>
    </row>
    <row r="46" spans="1:21" s="413" customFormat="1" ht="15" customHeight="1" thickBot="1">
      <c r="A46" s="916"/>
      <c r="B46" s="473" t="s">
        <v>10</v>
      </c>
      <c r="C46" s="911">
        <f>C37+E37+H37+J37+M37+O37+R37+T37</f>
        <v>36</v>
      </c>
      <c r="D46" s="912"/>
      <c r="E46" s="912"/>
      <c r="F46" s="912"/>
      <c r="G46" s="912"/>
      <c r="H46" s="912"/>
      <c r="I46" s="912"/>
      <c r="J46" s="912"/>
      <c r="K46" s="912"/>
      <c r="L46" s="912"/>
      <c r="M46" s="912"/>
      <c r="N46" s="912"/>
      <c r="O46" s="912"/>
      <c r="P46" s="912"/>
      <c r="Q46" s="912"/>
      <c r="R46" s="912"/>
      <c r="S46" s="912"/>
      <c r="T46" s="912"/>
      <c r="U46" s="913"/>
    </row>
    <row r="47" spans="1:21" s="414" customFormat="1" ht="15" customHeight="1">
      <c r="A47" s="462"/>
      <c r="B47" s="423"/>
      <c r="C47" s="437">
        <f>C9+C15+C21+C34+C37</f>
        <v>21</v>
      </c>
      <c r="D47" s="437">
        <f>D9+D15+D21+D34+D37</f>
        <v>22</v>
      </c>
      <c r="E47" s="437">
        <f>E9+E15+E22+E34+E37</f>
        <v>21</v>
      </c>
      <c r="F47" s="437">
        <f>F9+F15+F22+F34+F37</f>
        <v>23</v>
      </c>
      <c r="G47" s="423"/>
      <c r="H47" s="437">
        <f>H9+H15+H21+H34+H37</f>
        <v>19</v>
      </c>
      <c r="I47" s="437">
        <f>I9+I15+I21+I34+I37</f>
        <v>22</v>
      </c>
      <c r="J47" s="437">
        <f>J9+J15+J22+J34+J37</f>
        <v>19</v>
      </c>
      <c r="K47" s="437">
        <f>K9+K15+K22+K34+K37</f>
        <v>22</v>
      </c>
      <c r="L47" s="423"/>
      <c r="M47" s="440">
        <f>+M9+M34+M37</f>
        <v>16</v>
      </c>
      <c r="N47" s="440">
        <f>+N9+N34+N37</f>
        <v>17</v>
      </c>
      <c r="O47" s="440">
        <f>+O9+O34+O37</f>
        <v>16</v>
      </c>
      <c r="P47" s="440">
        <f>+P9+P34+P37</f>
        <v>18</v>
      </c>
      <c r="Q47" s="423"/>
      <c r="R47" s="440">
        <f>+R9+R34+R37</f>
        <v>9</v>
      </c>
      <c r="S47" s="440">
        <f>+S9+S34+S37</f>
        <v>10</v>
      </c>
      <c r="T47" s="440">
        <f>+T9+T34+T37</f>
        <v>9</v>
      </c>
      <c r="U47" s="440">
        <f>+U9+U34+U37</f>
        <v>10</v>
      </c>
    </row>
    <row r="48" spans="1:21" s="413" customFormat="1" ht="15" customHeight="1">
      <c r="A48" s="908" t="s">
        <v>145</v>
      </c>
      <c r="B48" s="903" t="s">
        <v>601</v>
      </c>
      <c r="C48" s="904"/>
      <c r="D48" s="904"/>
      <c r="E48" s="905"/>
      <c r="F48" s="906" t="s">
        <v>718</v>
      </c>
      <c r="G48" s="907"/>
      <c r="H48" s="907"/>
      <c r="I48" s="907"/>
      <c r="J48" s="907"/>
      <c r="K48" s="907"/>
      <c r="L48" s="907"/>
      <c r="M48" s="907"/>
      <c r="N48" s="907"/>
      <c r="O48" s="907"/>
      <c r="P48" s="907"/>
      <c r="Q48" s="907"/>
      <c r="R48" s="907"/>
      <c r="S48" s="907"/>
      <c r="T48" s="907"/>
      <c r="U48" s="907"/>
    </row>
    <row r="49" spans="1:21" s="413" customFormat="1" ht="15" customHeight="1">
      <c r="A49" s="909"/>
      <c r="B49" s="903" t="s">
        <v>602</v>
      </c>
      <c r="C49" s="904"/>
      <c r="D49" s="904"/>
      <c r="E49" s="905"/>
      <c r="F49" s="906"/>
      <c r="G49" s="907"/>
      <c r="H49" s="907"/>
      <c r="I49" s="907"/>
      <c r="J49" s="907"/>
      <c r="K49" s="907"/>
      <c r="L49" s="907"/>
      <c r="M49" s="907"/>
      <c r="N49" s="907"/>
      <c r="O49" s="907"/>
      <c r="P49" s="907"/>
      <c r="Q49" s="907"/>
      <c r="R49" s="907"/>
      <c r="S49" s="907"/>
      <c r="T49" s="907"/>
      <c r="U49" s="907"/>
    </row>
    <row r="50" spans="1:21" s="413" customFormat="1" ht="15" customHeight="1">
      <c r="A50" s="909"/>
      <c r="B50" s="903" t="s">
        <v>603</v>
      </c>
      <c r="C50" s="904"/>
      <c r="D50" s="904"/>
      <c r="E50" s="905"/>
      <c r="F50" s="906"/>
      <c r="G50" s="907"/>
      <c r="H50" s="907"/>
      <c r="I50" s="907"/>
      <c r="J50" s="907"/>
      <c r="K50" s="907"/>
      <c r="L50" s="907"/>
      <c r="M50" s="907"/>
      <c r="N50" s="907"/>
      <c r="O50" s="907"/>
      <c r="P50" s="907"/>
      <c r="Q50" s="907"/>
      <c r="R50" s="907"/>
      <c r="S50" s="907"/>
      <c r="T50" s="907"/>
      <c r="U50" s="907"/>
    </row>
    <row r="51" spans="1:21" s="413" customFormat="1" ht="15" customHeight="1">
      <c r="A51" s="909"/>
      <c r="B51" s="903" t="s">
        <v>604</v>
      </c>
      <c r="C51" s="904"/>
      <c r="D51" s="904"/>
      <c r="E51" s="905"/>
      <c r="F51" s="906"/>
      <c r="G51" s="907"/>
      <c r="H51" s="907"/>
      <c r="I51" s="907"/>
      <c r="J51" s="907"/>
      <c r="K51" s="907"/>
      <c r="L51" s="907"/>
      <c r="M51" s="907"/>
      <c r="N51" s="907"/>
      <c r="O51" s="907"/>
      <c r="P51" s="907"/>
      <c r="Q51" s="907"/>
      <c r="R51" s="907"/>
      <c r="S51" s="907"/>
      <c r="T51" s="907"/>
      <c r="U51" s="907"/>
    </row>
    <row r="52" spans="1:21" s="413" customFormat="1" ht="15" customHeight="1">
      <c r="A52" s="909"/>
      <c r="B52" s="903" t="s">
        <v>600</v>
      </c>
      <c r="C52" s="904"/>
      <c r="D52" s="904"/>
      <c r="E52" s="905"/>
      <c r="F52" s="906"/>
      <c r="G52" s="907"/>
      <c r="H52" s="907"/>
      <c r="I52" s="907"/>
      <c r="J52" s="907"/>
      <c r="K52" s="907"/>
      <c r="L52" s="907"/>
      <c r="M52" s="907"/>
      <c r="N52" s="907"/>
      <c r="O52" s="907"/>
      <c r="P52" s="907"/>
      <c r="Q52" s="907"/>
      <c r="R52" s="907"/>
      <c r="S52" s="907"/>
      <c r="T52" s="907"/>
      <c r="U52" s="907"/>
    </row>
    <row r="53" spans="1:21" s="413" customFormat="1" ht="15" customHeight="1">
      <c r="A53" s="909"/>
      <c r="B53" s="903" t="s">
        <v>605</v>
      </c>
      <c r="C53" s="904"/>
      <c r="D53" s="904"/>
      <c r="E53" s="905"/>
      <c r="F53" s="906"/>
      <c r="G53" s="907"/>
      <c r="H53" s="907"/>
      <c r="I53" s="907"/>
      <c r="J53" s="907"/>
      <c r="K53" s="907"/>
      <c r="L53" s="907"/>
      <c r="M53" s="907"/>
      <c r="N53" s="907"/>
      <c r="O53" s="907"/>
      <c r="P53" s="907"/>
      <c r="Q53" s="907"/>
      <c r="R53" s="907"/>
      <c r="S53" s="907"/>
      <c r="T53" s="907"/>
      <c r="U53" s="907"/>
    </row>
    <row r="54" spans="1:21" s="413" customFormat="1" ht="15" customHeight="1">
      <c r="A54" s="910"/>
      <c r="B54" s="903" t="s">
        <v>606</v>
      </c>
      <c r="C54" s="904"/>
      <c r="D54" s="904"/>
      <c r="E54" s="905"/>
      <c r="F54" s="906"/>
      <c r="G54" s="907"/>
      <c r="H54" s="907"/>
      <c r="I54" s="907"/>
      <c r="J54" s="907"/>
      <c r="K54" s="907"/>
      <c r="L54" s="907"/>
      <c r="M54" s="907"/>
      <c r="N54" s="907"/>
      <c r="O54" s="907"/>
      <c r="P54" s="907"/>
      <c r="Q54" s="907"/>
      <c r="R54" s="907"/>
      <c r="S54" s="907"/>
      <c r="T54" s="907"/>
      <c r="U54" s="907"/>
    </row>
  </sheetData>
  <mergeCells count="45">
    <mergeCell ref="B49:E49"/>
    <mergeCell ref="F48:U54"/>
    <mergeCell ref="B48:E48"/>
    <mergeCell ref="A48:A54"/>
    <mergeCell ref="C46:U46"/>
    <mergeCell ref="A36:A46"/>
    <mergeCell ref="B54:E54"/>
    <mergeCell ref="B53:E53"/>
    <mergeCell ref="B52:E52"/>
    <mergeCell ref="B51:E51"/>
    <mergeCell ref="B50:E50"/>
    <mergeCell ref="A2:U2"/>
    <mergeCell ref="A1:U1"/>
    <mergeCell ref="A3:A5"/>
    <mergeCell ref="B3:B5"/>
    <mergeCell ref="C3:F3"/>
    <mergeCell ref="G3:G5"/>
    <mergeCell ref="R3:U3"/>
    <mergeCell ref="T4:U4"/>
    <mergeCell ref="C4:D4"/>
    <mergeCell ref="E4:F4"/>
    <mergeCell ref="H4:I4"/>
    <mergeCell ref="R4:S4"/>
    <mergeCell ref="J4:K4"/>
    <mergeCell ref="L3:L5"/>
    <mergeCell ref="M3:P3"/>
    <mergeCell ref="Q3:Q5"/>
    <mergeCell ref="H3:K3"/>
    <mergeCell ref="M4:N4"/>
    <mergeCell ref="O4:P4"/>
    <mergeCell ref="A12:A16"/>
    <mergeCell ref="C16:U16"/>
    <mergeCell ref="B11:U11"/>
    <mergeCell ref="C10:U10"/>
    <mergeCell ref="A6:A11"/>
    <mergeCell ref="A24:A35"/>
    <mergeCell ref="C35:U35"/>
    <mergeCell ref="C18:U18"/>
    <mergeCell ref="A21:A23"/>
    <mergeCell ref="C23:U23"/>
    <mergeCell ref="A19:A20"/>
    <mergeCell ref="B19:U19"/>
    <mergeCell ref="B20:U20"/>
    <mergeCell ref="A17:A18"/>
    <mergeCell ref="B17:U17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12</vt:i4>
      </vt:variant>
    </vt:vector>
  </HeadingPairs>
  <TitlesOfParts>
    <vt:vector size="23" baseType="lpstr">
      <vt:lpstr>餐-中餐</vt:lpstr>
      <vt:lpstr>餐-西餐</vt:lpstr>
      <vt:lpstr>餐-餐服</vt:lpstr>
      <vt:lpstr>觀光</vt:lpstr>
      <vt:lpstr>休閒</vt:lpstr>
      <vt:lpstr>妝管-時尚</vt:lpstr>
      <vt:lpstr>妝管-美容</vt:lpstr>
      <vt:lpstr>烘焙學程</vt:lpstr>
      <vt:lpstr>演藝學程</vt:lpstr>
      <vt:lpstr>旅館學程</vt:lpstr>
      <vt:lpstr>流行音樂</vt:lpstr>
      <vt:lpstr>休閒!Print_Area</vt:lpstr>
      <vt:lpstr>'妝管-美容'!Print_Area</vt:lpstr>
      <vt:lpstr>'妝管-時尚'!Print_Area</vt:lpstr>
      <vt:lpstr>流行音樂!Print_Area</vt:lpstr>
      <vt:lpstr>旅館學程!Print_Area</vt:lpstr>
      <vt:lpstr>烘焙學程!Print_Area</vt:lpstr>
      <vt:lpstr>演藝學程!Print_Area</vt:lpstr>
      <vt:lpstr>'餐-中餐'!Print_Area</vt:lpstr>
      <vt:lpstr>'餐-西餐'!Print_Area</vt:lpstr>
      <vt:lpstr>'餐-餐服'!Print_Area</vt:lpstr>
      <vt:lpstr>觀光!Print_Area</vt:lpstr>
      <vt:lpstr>觀光!Print_Titles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2019-11-08T08:12:12Z</cp:lastPrinted>
  <dcterms:created xsi:type="dcterms:W3CDTF">2014-04-17T05:30:02Z</dcterms:created>
  <dcterms:modified xsi:type="dcterms:W3CDTF">2019-11-08T08:12:18Z</dcterms:modified>
</cp:coreProperties>
</file>