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y\各系課程規劃表(掛網頁)\1081106下載檔案\商(更新後)\"/>
    </mc:Choice>
  </mc:AlternateContent>
  <bookViews>
    <workbookView xWindow="60" yWindow="2385" windowWidth="14955" windowHeight="7950" activeTab="2"/>
  </bookViews>
  <sheets>
    <sheet name="資管" sheetId="1" r:id="rId1"/>
    <sheet name="企管" sheetId="12" r:id="rId2"/>
    <sheet name="行銷" sheetId="9" r:id="rId3"/>
    <sheet name="數媒" sheetId="14" r:id="rId4"/>
    <sheet name="外語" sheetId="8" r:id="rId5"/>
    <sheet name="會展" sheetId="13" r:id="rId6"/>
  </sheets>
  <definedNames>
    <definedName name="_xlnm.Print_Area" localSheetId="4">外語!$A$1:$U$60</definedName>
    <definedName name="_xlnm.Print_Area" localSheetId="5">會展!$A$1:$V$63</definedName>
    <definedName name="_xlnm.Print_Area" localSheetId="0">資管!$A$1:$V$63</definedName>
  </definedNames>
  <calcPr calcId="162913"/>
</workbook>
</file>

<file path=xl/calcChain.xml><?xml version="1.0" encoding="utf-8"?>
<calcChain xmlns="http://schemas.openxmlformats.org/spreadsheetml/2006/main">
  <c r="U50" i="14" l="1"/>
  <c r="T50" i="14"/>
  <c r="S50" i="14"/>
  <c r="R50" i="14"/>
  <c r="P50" i="14"/>
  <c r="O50" i="14"/>
  <c r="N50" i="14"/>
  <c r="M50" i="14"/>
  <c r="K50" i="14"/>
  <c r="J50" i="14"/>
  <c r="I50" i="14"/>
  <c r="H50" i="14"/>
  <c r="D50" i="14"/>
  <c r="C50" i="14"/>
  <c r="C35" i="14"/>
  <c r="U34" i="14"/>
  <c r="T34" i="14"/>
  <c r="S34" i="14"/>
  <c r="R34" i="14"/>
  <c r="P34" i="14"/>
  <c r="O34" i="14"/>
  <c r="N34" i="14"/>
  <c r="M34" i="14"/>
  <c r="K34" i="14"/>
  <c r="J34" i="14"/>
  <c r="I34" i="14"/>
  <c r="H34" i="14"/>
  <c r="F34" i="14"/>
  <c r="E34" i="14"/>
  <c r="D34" i="14"/>
  <c r="C34" i="14"/>
  <c r="S24" i="14"/>
  <c r="R24" i="14"/>
  <c r="K24" i="14"/>
  <c r="J24" i="14"/>
  <c r="I24" i="14"/>
  <c r="H24" i="14"/>
  <c r="F24" i="14"/>
  <c r="E24" i="14"/>
  <c r="D24" i="14"/>
  <c r="C24" i="14"/>
  <c r="C25" i="14" s="1"/>
  <c r="I20" i="14"/>
  <c r="H20" i="14"/>
  <c r="F20" i="14"/>
  <c r="E20" i="14"/>
  <c r="D20" i="14"/>
  <c r="C20" i="14"/>
  <c r="C21" i="14" s="1"/>
  <c r="K15" i="14"/>
  <c r="J15" i="14"/>
  <c r="C16" i="14" s="1"/>
  <c r="I15" i="14"/>
  <c r="H15" i="14"/>
  <c r="F15" i="14"/>
  <c r="E15" i="14"/>
  <c r="D15" i="14"/>
  <c r="C15" i="14"/>
  <c r="K9" i="14"/>
  <c r="J9" i="14"/>
  <c r="I9" i="14"/>
  <c r="H9" i="14"/>
  <c r="F9" i="14"/>
  <c r="E9" i="14"/>
  <c r="D9" i="14"/>
  <c r="C9" i="14"/>
  <c r="C10" i="14" s="1"/>
  <c r="V40" i="13" l="1"/>
  <c r="V59" i="13" s="1"/>
  <c r="T40" i="13"/>
  <c r="T59" i="13" s="1"/>
  <c r="I40" i="13"/>
  <c r="I59" i="13" s="1"/>
  <c r="G40" i="13"/>
  <c r="G59" i="13" s="1"/>
  <c r="V38" i="13"/>
  <c r="U38" i="13"/>
  <c r="T38" i="13"/>
  <c r="S38" i="13"/>
  <c r="Q38" i="13"/>
  <c r="P38" i="13"/>
  <c r="O38" i="13"/>
  <c r="N38" i="13"/>
  <c r="L38" i="13"/>
  <c r="K38" i="13"/>
  <c r="J38" i="13"/>
  <c r="I38" i="13"/>
  <c r="G38" i="13"/>
  <c r="F38" i="13"/>
  <c r="E38" i="13"/>
  <c r="D38" i="13"/>
  <c r="D39" i="13" s="1"/>
  <c r="V24" i="13"/>
  <c r="U24" i="13"/>
  <c r="T24" i="13"/>
  <c r="S24" i="13"/>
  <c r="Q24" i="13"/>
  <c r="P24" i="13"/>
  <c r="O24" i="13"/>
  <c r="N24" i="13"/>
  <c r="L24" i="13"/>
  <c r="K24" i="13"/>
  <c r="J24" i="13"/>
  <c r="I24" i="13"/>
  <c r="G24" i="13"/>
  <c r="F24" i="13"/>
  <c r="D25" i="13" s="1"/>
  <c r="E24" i="13"/>
  <c r="D24" i="13"/>
  <c r="L20" i="13"/>
  <c r="K20" i="13"/>
  <c r="J20" i="13"/>
  <c r="I20" i="13"/>
  <c r="G20" i="13"/>
  <c r="F20" i="13"/>
  <c r="E20" i="13"/>
  <c r="E40" i="13" s="1"/>
  <c r="E59" i="13" s="1"/>
  <c r="D20" i="13"/>
  <c r="V15" i="13"/>
  <c r="U15" i="13"/>
  <c r="T15" i="13"/>
  <c r="S15" i="13"/>
  <c r="Q15" i="13"/>
  <c r="P15" i="13"/>
  <c r="O15" i="13"/>
  <c r="N15" i="13"/>
  <c r="L15" i="13"/>
  <c r="K15" i="13"/>
  <c r="J15" i="13"/>
  <c r="I15" i="13"/>
  <c r="G15" i="13"/>
  <c r="F15" i="13"/>
  <c r="E15" i="13"/>
  <c r="D15" i="13"/>
  <c r="D16" i="13" s="1"/>
  <c r="V9" i="13"/>
  <c r="U9" i="13"/>
  <c r="U40" i="13" s="1"/>
  <c r="U59" i="13" s="1"/>
  <c r="T9" i="13"/>
  <c r="S9" i="13"/>
  <c r="S40" i="13" s="1"/>
  <c r="S59" i="13" s="1"/>
  <c r="Q9" i="13"/>
  <c r="Q40" i="13" s="1"/>
  <c r="Q59" i="13" s="1"/>
  <c r="P9" i="13"/>
  <c r="P40" i="13" s="1"/>
  <c r="P59" i="13" s="1"/>
  <c r="O9" i="13"/>
  <c r="O40" i="13" s="1"/>
  <c r="O59" i="13" s="1"/>
  <c r="N9" i="13"/>
  <c r="N40" i="13" s="1"/>
  <c r="N59" i="13" s="1"/>
  <c r="L9" i="13"/>
  <c r="L40" i="13" s="1"/>
  <c r="L59" i="13" s="1"/>
  <c r="K9" i="13"/>
  <c r="K40" i="13" s="1"/>
  <c r="K59" i="13" s="1"/>
  <c r="J9" i="13"/>
  <c r="J40" i="13" s="1"/>
  <c r="J59" i="13" s="1"/>
  <c r="I9" i="13"/>
  <c r="G9" i="13"/>
  <c r="F9" i="13"/>
  <c r="F40" i="13" s="1"/>
  <c r="F59" i="13" s="1"/>
  <c r="E9" i="13"/>
  <c r="D9" i="13"/>
  <c r="D40" i="13" s="1"/>
  <c r="D59" i="13" s="1"/>
  <c r="D10" i="13" l="1"/>
  <c r="U48" i="12"/>
  <c r="T48" i="12"/>
  <c r="S48" i="12"/>
  <c r="R48" i="12"/>
  <c r="P48" i="12"/>
  <c r="O48" i="12"/>
  <c r="N48" i="12"/>
  <c r="M48" i="12"/>
  <c r="K48" i="12"/>
  <c r="J48" i="12"/>
  <c r="I48" i="12"/>
  <c r="H48" i="12"/>
  <c r="F48" i="12"/>
  <c r="E48" i="12"/>
  <c r="D48" i="12"/>
  <c r="C48" i="12"/>
  <c r="C49" i="12" s="1"/>
  <c r="U36" i="12"/>
  <c r="T36" i="12"/>
  <c r="S36" i="12"/>
  <c r="R36" i="12"/>
  <c r="P36" i="12"/>
  <c r="O36" i="12"/>
  <c r="C37" i="12" s="1"/>
  <c r="N36" i="12"/>
  <c r="M36" i="12"/>
  <c r="K36" i="12"/>
  <c r="J36" i="12"/>
  <c r="I36" i="12"/>
  <c r="H36" i="12"/>
  <c r="F36" i="12"/>
  <c r="E36" i="12"/>
  <c r="D36" i="12"/>
  <c r="C36" i="12"/>
  <c r="C26" i="12"/>
  <c r="U25" i="12"/>
  <c r="T25" i="12"/>
  <c r="S25" i="12"/>
  <c r="R25" i="12"/>
  <c r="P25" i="12"/>
  <c r="O25" i="12"/>
  <c r="N25" i="12"/>
  <c r="M25" i="12"/>
  <c r="K25" i="12"/>
  <c r="J25" i="12"/>
  <c r="I25" i="12"/>
  <c r="H25" i="12"/>
  <c r="F25" i="12"/>
  <c r="E25" i="12"/>
  <c r="D25" i="12"/>
  <c r="C25" i="12"/>
  <c r="K21" i="12"/>
  <c r="J21" i="12"/>
  <c r="I21" i="12"/>
  <c r="H21" i="12"/>
  <c r="F21" i="12"/>
  <c r="E21" i="12"/>
  <c r="C22" i="12" s="1"/>
  <c r="D21" i="12"/>
  <c r="C21" i="12"/>
  <c r="U15" i="12"/>
  <c r="T15" i="12"/>
  <c r="S15" i="12"/>
  <c r="R15" i="12"/>
  <c r="P15" i="12"/>
  <c r="O15" i="12"/>
  <c r="N15" i="12"/>
  <c r="M15" i="12"/>
  <c r="K15" i="12"/>
  <c r="J15" i="12"/>
  <c r="I15" i="12"/>
  <c r="H15" i="12"/>
  <c r="F15" i="12"/>
  <c r="E15" i="12"/>
  <c r="D15" i="12"/>
  <c r="C15" i="12"/>
  <c r="C16" i="12" s="1"/>
  <c r="U9" i="12"/>
  <c r="T9" i="12"/>
  <c r="S9" i="12"/>
  <c r="R9" i="12"/>
  <c r="P9" i="12"/>
  <c r="O9" i="12"/>
  <c r="N9" i="12"/>
  <c r="M9" i="12"/>
  <c r="K9" i="12"/>
  <c r="J9" i="12"/>
  <c r="I9" i="12"/>
  <c r="H9" i="12"/>
  <c r="F9" i="12"/>
  <c r="E9" i="12"/>
  <c r="D9" i="12"/>
  <c r="C9" i="12"/>
  <c r="C10" i="12" s="1"/>
  <c r="V35" i="9" l="1"/>
  <c r="U35" i="9"/>
  <c r="T35" i="9"/>
  <c r="S35" i="9"/>
  <c r="Q35" i="9"/>
  <c r="P35" i="9"/>
  <c r="O35" i="9"/>
  <c r="N35" i="9"/>
  <c r="L35" i="9"/>
  <c r="K35" i="9"/>
  <c r="J35" i="9"/>
  <c r="I35" i="9"/>
  <c r="G35" i="9"/>
  <c r="F35" i="9"/>
  <c r="E35" i="9"/>
  <c r="D35" i="9"/>
  <c r="V15" i="9"/>
  <c r="U15" i="9"/>
  <c r="T15" i="9"/>
  <c r="S15" i="9"/>
  <c r="Q15" i="9"/>
  <c r="P15" i="9"/>
  <c r="O15" i="9"/>
  <c r="N15" i="9"/>
  <c r="L15" i="9"/>
  <c r="K15" i="9"/>
  <c r="J15" i="9"/>
  <c r="I15" i="9"/>
  <c r="G15" i="9"/>
  <c r="F15" i="9"/>
  <c r="E15" i="9"/>
  <c r="V9" i="9"/>
  <c r="U9" i="9"/>
  <c r="T9" i="9"/>
  <c r="T37" i="9" s="1"/>
  <c r="T53" i="9" s="1"/>
  <c r="S9" i="9"/>
  <c r="S37" i="9" s="1"/>
  <c r="S53" i="9" s="1"/>
  <c r="Q9" i="9"/>
  <c r="P9" i="9"/>
  <c r="O9" i="9"/>
  <c r="N9" i="9"/>
  <c r="N37" i="9" s="1"/>
  <c r="N53" i="9" s="1"/>
  <c r="L9" i="9"/>
  <c r="L37" i="9" s="1"/>
  <c r="L53" i="9" s="1"/>
  <c r="K9" i="9"/>
  <c r="J9" i="9"/>
  <c r="I9" i="9"/>
  <c r="G9" i="9"/>
  <c r="F9" i="9"/>
  <c r="E9" i="9"/>
  <c r="E37" i="9" s="1"/>
  <c r="E53" i="9" s="1"/>
  <c r="D9" i="9"/>
  <c r="J37" i="9" l="1"/>
  <c r="J53" i="9" s="1"/>
  <c r="D16" i="9"/>
  <c r="K37" i="9"/>
  <c r="K53" i="9" s="1"/>
  <c r="D10" i="9"/>
  <c r="F37" i="9"/>
  <c r="F53" i="9" s="1"/>
  <c r="U37" i="9"/>
  <c r="U53" i="9" s="1"/>
  <c r="G37" i="9"/>
  <c r="G53" i="9" s="1"/>
  <c r="V37" i="9"/>
  <c r="V53" i="9" s="1"/>
  <c r="I37" i="9"/>
  <c r="I53" i="9" s="1"/>
  <c r="D36" i="9"/>
  <c r="O37" i="9"/>
  <c r="O53" i="9" s="1"/>
  <c r="P37" i="9"/>
  <c r="P53" i="9" s="1"/>
  <c r="Q37" i="9"/>
  <c r="Q53" i="9" s="1"/>
  <c r="D37" i="9"/>
  <c r="D53" i="9" s="1"/>
  <c r="U55" i="8" l="1"/>
  <c r="T55" i="8"/>
  <c r="S55" i="8"/>
  <c r="R55" i="8"/>
  <c r="P55" i="8"/>
  <c r="O55" i="8"/>
  <c r="N55" i="8"/>
  <c r="M55" i="8"/>
  <c r="K55" i="8"/>
  <c r="J55" i="8"/>
  <c r="I55" i="8"/>
  <c r="H55" i="8"/>
  <c r="F55" i="8"/>
  <c r="E55" i="8"/>
  <c r="D55" i="8"/>
  <c r="C55" i="8"/>
  <c r="U48" i="8"/>
  <c r="T48" i="8"/>
  <c r="S48" i="8"/>
  <c r="R48" i="8"/>
  <c r="P48" i="8"/>
  <c r="O48" i="8"/>
  <c r="N48" i="8"/>
  <c r="M48" i="8"/>
  <c r="K48" i="8"/>
  <c r="J48" i="8"/>
  <c r="I48" i="8"/>
  <c r="H48" i="8"/>
  <c r="F48" i="8"/>
  <c r="E48" i="8"/>
  <c r="D48" i="8"/>
  <c r="C48" i="8"/>
  <c r="U39" i="8"/>
  <c r="T39" i="8"/>
  <c r="S39" i="8"/>
  <c r="R39" i="8"/>
  <c r="P39" i="8"/>
  <c r="O39" i="8"/>
  <c r="N39" i="8"/>
  <c r="M39" i="8"/>
  <c r="K39" i="8"/>
  <c r="J39" i="8"/>
  <c r="I39" i="8"/>
  <c r="H39" i="8"/>
  <c r="F39" i="8"/>
  <c r="E39" i="8"/>
  <c r="D39" i="8"/>
  <c r="C39" i="8"/>
  <c r="U33" i="8"/>
  <c r="T33" i="8"/>
  <c r="S33" i="8"/>
  <c r="R33" i="8"/>
  <c r="P33" i="8"/>
  <c r="O33" i="8"/>
  <c r="N33" i="8"/>
  <c r="M33" i="8"/>
  <c r="K33" i="8"/>
  <c r="J33" i="8"/>
  <c r="I33" i="8"/>
  <c r="H33" i="8"/>
  <c r="F33" i="8"/>
  <c r="E33" i="8"/>
  <c r="D33" i="8"/>
  <c r="C33" i="8"/>
  <c r="C34" i="8" s="1"/>
  <c r="U24" i="8"/>
  <c r="T24" i="8"/>
  <c r="S24" i="8"/>
  <c r="R24" i="8"/>
  <c r="P24" i="8"/>
  <c r="O24" i="8"/>
  <c r="N24" i="8"/>
  <c r="M24" i="8"/>
  <c r="K24" i="8"/>
  <c r="J24" i="8"/>
  <c r="I24" i="8"/>
  <c r="H24" i="8"/>
  <c r="F24" i="8"/>
  <c r="E24" i="8"/>
  <c r="D24" i="8"/>
  <c r="C24" i="8"/>
  <c r="C25" i="8" l="1"/>
  <c r="U20" i="8"/>
  <c r="T20" i="8"/>
  <c r="S20" i="8"/>
  <c r="R20" i="8"/>
  <c r="P20" i="8"/>
  <c r="O20" i="8"/>
  <c r="N20" i="8"/>
  <c r="M20" i="8"/>
  <c r="K20" i="8"/>
  <c r="J20" i="8"/>
  <c r="I20" i="8"/>
  <c r="H20" i="8"/>
  <c r="F20" i="8"/>
  <c r="E20" i="8"/>
  <c r="D20" i="8"/>
  <c r="C20" i="8"/>
  <c r="U15" i="8"/>
  <c r="T15" i="8"/>
  <c r="S15" i="8"/>
  <c r="R15" i="8"/>
  <c r="P15" i="8"/>
  <c r="O15" i="8"/>
  <c r="N15" i="8"/>
  <c r="M15" i="8"/>
  <c r="K15" i="8"/>
  <c r="J15" i="8"/>
  <c r="I15" i="8"/>
  <c r="H15" i="8"/>
  <c r="F15" i="8"/>
  <c r="E15" i="8"/>
  <c r="D15" i="8"/>
  <c r="C15" i="8"/>
  <c r="U9" i="8"/>
  <c r="T9" i="8"/>
  <c r="S9" i="8"/>
  <c r="R9" i="8"/>
  <c r="P9" i="8"/>
  <c r="O9" i="8"/>
  <c r="N9" i="8"/>
  <c r="M9" i="8"/>
  <c r="K9" i="8"/>
  <c r="J9" i="8"/>
  <c r="I9" i="8"/>
  <c r="H9" i="8"/>
  <c r="F9" i="8"/>
  <c r="E9" i="8"/>
  <c r="D9" i="8"/>
  <c r="C9" i="8"/>
  <c r="D57" i="1"/>
  <c r="J15" i="1"/>
  <c r="I15" i="1"/>
  <c r="V57" i="1"/>
  <c r="U57" i="1"/>
  <c r="T57" i="1"/>
  <c r="S57" i="1"/>
  <c r="Q57" i="1"/>
  <c r="P57" i="1"/>
  <c r="O57" i="1"/>
  <c r="N57" i="1"/>
  <c r="L57" i="1"/>
  <c r="K57" i="1"/>
  <c r="J57" i="1"/>
  <c r="I57" i="1"/>
  <c r="G57" i="1"/>
  <c r="F57" i="1"/>
  <c r="E57" i="1"/>
  <c r="V37" i="1"/>
  <c r="U37" i="1"/>
  <c r="T37" i="1"/>
  <c r="S37" i="1"/>
  <c r="Q37" i="1"/>
  <c r="P37" i="1"/>
  <c r="O37" i="1"/>
  <c r="N37" i="1"/>
  <c r="L37" i="1"/>
  <c r="K37" i="1"/>
  <c r="J37" i="1"/>
  <c r="I37" i="1"/>
  <c r="I38" i="1" s="1"/>
  <c r="G37" i="1"/>
  <c r="F37" i="1"/>
  <c r="E37" i="1"/>
  <c r="D37" i="1"/>
  <c r="V24" i="1"/>
  <c r="U24" i="1"/>
  <c r="T24" i="1"/>
  <c r="S24" i="1"/>
  <c r="Q24" i="1"/>
  <c r="P24" i="1"/>
  <c r="O24" i="1"/>
  <c r="N24" i="1"/>
  <c r="L24" i="1"/>
  <c r="K24" i="1"/>
  <c r="J24" i="1"/>
  <c r="I24" i="1"/>
  <c r="G24" i="1"/>
  <c r="F24" i="1"/>
  <c r="E24" i="1"/>
  <c r="D24" i="1"/>
  <c r="D25" i="1"/>
  <c r="L20" i="1"/>
  <c r="K20" i="1"/>
  <c r="J20" i="1"/>
  <c r="I20" i="1"/>
  <c r="G20" i="1"/>
  <c r="F20" i="1"/>
  <c r="E20" i="1"/>
  <c r="D20" i="1"/>
  <c r="V15" i="1"/>
  <c r="V38" i="1" s="1"/>
  <c r="U15" i="1"/>
  <c r="T15" i="1"/>
  <c r="S15" i="1"/>
  <c r="S38" i="1" s="1"/>
  <c r="Q15" i="1"/>
  <c r="P15" i="1"/>
  <c r="O15" i="1"/>
  <c r="N15" i="1"/>
  <c r="L15" i="1"/>
  <c r="L38" i="1" s="1"/>
  <c r="K15" i="1"/>
  <c r="G15" i="1"/>
  <c r="F15" i="1"/>
  <c r="D16" i="1" s="1"/>
  <c r="F38" i="1"/>
  <c r="E15" i="1"/>
  <c r="E38" i="1" s="1"/>
  <c r="D9" i="1"/>
  <c r="D10" i="1" s="1"/>
  <c r="F9" i="1"/>
  <c r="I9" i="1"/>
  <c r="K9" i="1"/>
  <c r="K38" i="1" s="1"/>
  <c r="N9" i="1"/>
  <c r="N38" i="1"/>
  <c r="P9" i="1"/>
  <c r="S9" i="1"/>
  <c r="U9" i="1"/>
  <c r="U38" i="1"/>
  <c r="D15" i="1"/>
  <c r="E9" i="1"/>
  <c r="G9" i="1"/>
  <c r="G38" i="1" s="1"/>
  <c r="J9" i="1"/>
  <c r="J38" i="1"/>
  <c r="L9" i="1"/>
  <c r="O9" i="1"/>
  <c r="O38" i="1" s="1"/>
  <c r="Q9" i="1"/>
  <c r="Q38" i="1"/>
  <c r="T9" i="1"/>
  <c r="T38" i="1" s="1"/>
  <c r="V9" i="1"/>
  <c r="P38" i="1"/>
  <c r="D58" i="1"/>
  <c r="C16" i="8" l="1"/>
  <c r="D38" i="1"/>
  <c r="C21" i="8"/>
  <c r="D39" i="1"/>
  <c r="C10" i="8"/>
</calcChain>
</file>

<file path=xl/comments1.xml><?xml version="1.0" encoding="utf-8"?>
<comments xmlns="http://schemas.openxmlformats.org/spreadsheetml/2006/main">
  <authors>
    <author>An-Lib</author>
  </authors>
  <commentList>
    <comment ref="R41" authorId="0" shapeId="0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細明體"/>
            <family val="3"/>
            <charset val="136"/>
          </rPr>
          <t>學分</t>
        </r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細明體"/>
            <family val="3"/>
            <charset val="136"/>
          </rPr>
          <t>小時
改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細明體"/>
            <family val="3"/>
            <charset val="136"/>
          </rPr>
          <t>學分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細明體"/>
            <family val="3"/>
            <charset val="136"/>
          </rPr>
          <t>小時</t>
        </r>
      </text>
    </comment>
    <comment ref="H42" authorId="0" shapeId="0">
      <text>
        <r>
          <rPr>
            <b/>
            <sz val="9"/>
            <color indexed="81"/>
            <rFont val="細明體"/>
            <family val="3"/>
            <charset val="136"/>
          </rPr>
          <t>必修改選修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細明體"/>
            <family val="3"/>
            <charset val="136"/>
          </rPr>
          <t>上改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下</t>
        </r>
      </text>
    </comment>
    <comment ref="C44" authorId="0" shapeId="0">
      <text>
        <r>
          <rPr>
            <b/>
            <sz val="9"/>
            <color indexed="81"/>
            <rFont val="細明體"/>
            <family val="3"/>
            <charset val="136"/>
          </rPr>
          <t>新增課程</t>
        </r>
      </text>
    </comment>
    <comment ref="H45" authorId="0" shapeId="0">
      <text>
        <r>
          <rPr>
            <b/>
            <sz val="9"/>
            <color indexed="81"/>
            <rFont val="細明體"/>
            <family val="3"/>
            <charset val="136"/>
          </rPr>
          <t>新增</t>
        </r>
      </text>
    </comment>
    <comment ref="M45" authorId="0" shapeId="0">
      <text>
        <r>
          <rPr>
            <b/>
            <sz val="9"/>
            <color indexed="81"/>
            <rFont val="細明體"/>
            <family val="3"/>
            <charset val="136"/>
          </rPr>
          <t xml:space="preserve">必修改選修
</t>
        </r>
      </text>
    </comment>
    <comment ref="M46" authorId="0" shapeId="0">
      <text>
        <r>
          <rPr>
            <b/>
            <sz val="9"/>
            <color indexed="81"/>
            <rFont val="細明體"/>
            <family val="3"/>
            <charset val="136"/>
          </rPr>
          <t>新增</t>
        </r>
      </text>
    </comment>
    <comment ref="M47" authorId="0" shapeId="0">
      <text>
        <r>
          <rPr>
            <sz val="9"/>
            <color indexed="81"/>
            <rFont val="細明體"/>
            <family val="3"/>
            <charset val="136"/>
          </rPr>
          <t>新增</t>
        </r>
      </text>
    </comment>
    <comment ref="M48" authorId="0" shapeId="0">
      <text>
        <r>
          <rPr>
            <b/>
            <sz val="9"/>
            <color indexed="81"/>
            <rFont val="細明體"/>
            <family val="3"/>
            <charset val="136"/>
          </rPr>
          <t>新增課程</t>
        </r>
      </text>
    </comment>
    <comment ref="C50" authorId="0" shapeId="0">
      <text>
        <r>
          <rPr>
            <b/>
            <sz val="9"/>
            <color indexed="81"/>
            <rFont val="細明體"/>
            <family val="3"/>
            <charset val="136"/>
          </rPr>
          <t>新增課程</t>
        </r>
      </text>
    </comment>
    <comment ref="R50" authorId="0" shapeId="0">
      <text>
        <r>
          <rPr>
            <b/>
            <sz val="9"/>
            <color indexed="81"/>
            <rFont val="細明體"/>
            <family val="3"/>
            <charset val="136"/>
          </rPr>
          <t>新增課程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細明體"/>
            <family val="3"/>
            <charset val="136"/>
          </rPr>
          <t>上改2下</t>
        </r>
      </text>
    </comment>
  </commentList>
</comments>
</file>

<file path=xl/sharedStrings.xml><?xml version="1.0" encoding="utf-8"?>
<sst xmlns="http://schemas.openxmlformats.org/spreadsheetml/2006/main" count="1025" uniqueCount="658">
  <si>
    <t>類別</t>
  </si>
  <si>
    <t>科目名稱</t>
  </si>
  <si>
    <t>第一學年</t>
  </si>
  <si>
    <t>第二學年</t>
  </si>
  <si>
    <t>第三學年</t>
  </si>
  <si>
    <t>第四學年</t>
  </si>
  <si>
    <t>上</t>
  </si>
  <si>
    <t>下</t>
  </si>
  <si>
    <t>學分</t>
  </si>
  <si>
    <t>時數</t>
  </si>
  <si>
    <t>小計</t>
  </si>
  <si>
    <t>類別學分小計</t>
  </si>
  <si>
    <t>中文閱讀與寫作</t>
    <phoneticPr fontId="20" type="noConversion"/>
  </si>
  <si>
    <t>體育(三)</t>
    <phoneticPr fontId="20" type="noConversion"/>
  </si>
  <si>
    <t>體育(一)(二)</t>
    <phoneticPr fontId="20" type="noConversion"/>
  </si>
  <si>
    <t>勞作教育(一)(二)</t>
    <phoneticPr fontId="20" type="noConversion"/>
  </si>
  <si>
    <t>服務學習(一)(二)</t>
    <phoneticPr fontId="20" type="noConversion"/>
  </si>
  <si>
    <t>法律與生活</t>
    <phoneticPr fontId="20" type="noConversion"/>
  </si>
  <si>
    <t>多元通識：6 學分</t>
  </si>
  <si>
    <t>職
用
通
識</t>
    <phoneticPr fontId="20" type="noConversion"/>
  </si>
  <si>
    <t>多
元
通
識</t>
    <phoneticPr fontId="20" type="noConversion"/>
  </si>
  <si>
    <t xml:space="preserve">供應鏈管理  </t>
  </si>
  <si>
    <t>網頁程式設計</t>
  </si>
  <si>
    <t>雲端運算</t>
  </si>
  <si>
    <t>企業經營講座</t>
    <phoneticPr fontId="20" type="noConversion"/>
  </si>
  <si>
    <t>小計</t>
    <phoneticPr fontId="20" type="noConversion"/>
  </si>
  <si>
    <t>類別學分小計</t>
    <phoneticPr fontId="20" type="noConversion"/>
  </si>
  <si>
    <t>職場日語</t>
    <phoneticPr fontId="20" type="noConversion"/>
  </si>
  <si>
    <t>中階職場英語</t>
    <phoneticPr fontId="20" type="noConversion"/>
  </si>
  <si>
    <t>客服營運與管理</t>
    <phoneticPr fontId="20" type="noConversion"/>
  </si>
  <si>
    <t>進階職場日語</t>
    <phoneticPr fontId="20" type="noConversion"/>
  </si>
  <si>
    <t>高階職場英語</t>
    <phoneticPr fontId="20" type="noConversion"/>
  </si>
  <si>
    <t>專業必修</t>
    <phoneticPr fontId="20" type="noConversion"/>
  </si>
  <si>
    <t>一般
專業</t>
    <phoneticPr fontId="20" type="noConversion"/>
  </si>
  <si>
    <t>計算機概論</t>
    <phoneticPr fontId="20" type="noConversion"/>
  </si>
  <si>
    <t xml:space="preserve">專業技能檢定  </t>
    <phoneticPr fontId="20" type="noConversion"/>
  </si>
  <si>
    <t>資訊管理實務專題</t>
    <phoneticPr fontId="20" type="noConversion"/>
  </si>
  <si>
    <t>電子
商務</t>
    <phoneticPr fontId="20" type="noConversion"/>
  </si>
  <si>
    <t xml:space="preserve">行銷管理   </t>
    <phoneticPr fontId="20" type="noConversion"/>
  </si>
  <si>
    <t>電子商務導論</t>
    <phoneticPr fontId="20" type="noConversion"/>
  </si>
  <si>
    <t>網路
技術</t>
    <phoneticPr fontId="20" type="noConversion"/>
  </si>
  <si>
    <t>數位
內容</t>
    <phoneticPr fontId="20" type="noConversion"/>
  </si>
  <si>
    <t>影像處理</t>
    <phoneticPr fontId="20" type="noConversion"/>
  </si>
  <si>
    <t xml:space="preserve">多媒體設計  </t>
    <phoneticPr fontId="20" type="noConversion"/>
  </si>
  <si>
    <t>資訊系統</t>
    <phoneticPr fontId="20" type="noConversion"/>
  </si>
  <si>
    <t>商用程式語言(一)(二)</t>
    <phoneticPr fontId="20" type="noConversion"/>
  </si>
  <si>
    <t xml:space="preserve">系統分析與設計 </t>
    <phoneticPr fontId="20" type="noConversion"/>
  </si>
  <si>
    <t>資料結構</t>
    <phoneticPr fontId="20" type="noConversion"/>
  </si>
  <si>
    <t xml:space="preserve">物件導向程式設計   </t>
    <phoneticPr fontId="20" type="noConversion"/>
  </si>
  <si>
    <t>通識+院+專畢學分</t>
    <phoneticPr fontId="20" type="noConversion"/>
  </si>
  <si>
    <t>專業選修</t>
    <phoneticPr fontId="20" type="noConversion"/>
  </si>
  <si>
    <t>資訊
系統</t>
    <phoneticPr fontId="20" type="noConversion"/>
  </si>
  <si>
    <t>說明</t>
    <phoneticPr fontId="20" type="noConversion"/>
  </si>
  <si>
    <t>基礎通識：14 學分</t>
    <phoneticPr fontId="20" type="noConversion"/>
  </si>
  <si>
    <t>院定必修：8 學分</t>
    <phoneticPr fontId="20" type="noConversion"/>
  </si>
  <si>
    <t>最低畢業學分數：128 學分</t>
    <phoneticPr fontId="20" type="noConversion"/>
  </si>
  <si>
    <t>職用通識：8學分</t>
    <phoneticPr fontId="20" type="noConversion"/>
  </si>
  <si>
    <t>商管導論(一)(二)</t>
    <phoneticPr fontId="20" type="noConversion"/>
  </si>
  <si>
    <t>國際行銷管理</t>
  </si>
  <si>
    <t>會議與展覽管理</t>
    <phoneticPr fontId="20" type="noConversion"/>
  </si>
  <si>
    <t>日本生活日語</t>
  </si>
  <si>
    <t>日文文書輸入</t>
  </si>
  <si>
    <t>中階日文(一)(二)</t>
    <phoneticPr fontId="20" type="noConversion"/>
  </si>
  <si>
    <t>人力資源管理</t>
    <phoneticPr fontId="20" type="noConversion"/>
  </si>
  <si>
    <t>進階電腦軟體應用</t>
    <phoneticPr fontId="20" type="noConversion"/>
  </si>
  <si>
    <t>進階日語聽力練習</t>
  </si>
  <si>
    <t>初階商談日語</t>
  </si>
  <si>
    <t>日本文化日語</t>
  </si>
  <si>
    <t>進階商談日語</t>
  </si>
  <si>
    <t>日本社會現況入門</t>
  </si>
  <si>
    <t>高階日文(一)(二)</t>
    <phoneticPr fontId="20" type="noConversion"/>
  </si>
  <si>
    <t>初階日語口語訓練</t>
  </si>
  <si>
    <t xml:space="preserve">初階廣告學日語 </t>
  </si>
  <si>
    <t>初階觀光日語</t>
  </si>
  <si>
    <t>進階日語口語訓練</t>
  </si>
  <si>
    <t>進階廣告學日語</t>
  </si>
  <si>
    <t>進階觀光日語</t>
  </si>
  <si>
    <t>實務專題(一)(二)</t>
    <phoneticPr fontId="20" type="noConversion"/>
  </si>
  <si>
    <t>初階貿易日語</t>
  </si>
  <si>
    <t>初階導覽日語</t>
  </si>
  <si>
    <t>進階貿易日語</t>
  </si>
  <si>
    <t>客服營運與管理</t>
    <phoneticPr fontId="20" type="noConversion"/>
  </si>
  <si>
    <t>小計</t>
    <phoneticPr fontId="20" type="noConversion"/>
  </si>
  <si>
    <t>專業必修科目</t>
  </si>
  <si>
    <t>行銷管理</t>
  </si>
  <si>
    <t>理財規劃實務</t>
  </si>
  <si>
    <t>電腦與實習</t>
  </si>
  <si>
    <t>財務管理</t>
  </si>
  <si>
    <t>服務科學概論</t>
  </si>
  <si>
    <t>市場調查</t>
  </si>
  <si>
    <t>顧客關係管理實習</t>
  </si>
  <si>
    <t>商事法</t>
  </si>
  <si>
    <t>消費者行為</t>
    <phoneticPr fontId="20" type="noConversion"/>
  </si>
  <si>
    <t>投資學</t>
  </si>
  <si>
    <t>策略管理</t>
  </si>
  <si>
    <t>電子商務管理</t>
  </si>
  <si>
    <t>BOSS經營模擬系統</t>
  </si>
  <si>
    <t>證券投資實務</t>
  </si>
  <si>
    <t>人力資源管理</t>
  </si>
  <si>
    <t>顧客關係管理</t>
  </si>
  <si>
    <t>創新管理</t>
  </si>
  <si>
    <t>服務創新與設計</t>
  </si>
  <si>
    <t>連鎖加盟經營管理</t>
  </si>
  <si>
    <t>商務溝通與簡報技巧</t>
  </si>
  <si>
    <t>專案管理</t>
  </si>
  <si>
    <t>企劃案撰寫實務</t>
  </si>
  <si>
    <t>組織行為</t>
  </si>
  <si>
    <t>市場調查與分析</t>
  </si>
  <si>
    <t>簡報製作與表達</t>
    <phoneticPr fontId="20" type="noConversion"/>
  </si>
  <si>
    <t xml:space="preserve">會展專題製作(一) </t>
  </si>
  <si>
    <t>必修學分小計</t>
    <phoneticPr fontId="20" type="noConversion"/>
  </si>
  <si>
    <t>公共關係概論</t>
    <phoneticPr fontId="20" type="noConversion"/>
  </si>
  <si>
    <t>顧客關係管理</t>
    <phoneticPr fontId="20" type="noConversion"/>
  </si>
  <si>
    <t>學期學分小計</t>
    <phoneticPr fontId="20" type="noConversion"/>
  </si>
  <si>
    <t>◎本校日間部四年制學生，除依本校學則規定修滿應修之學分外，並應符合相關外語能力、專業實務技能規定之條件，使得申請畢業。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</si>
  <si>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</si>
  <si>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院訂
必修</t>
  </si>
  <si>
    <t>商管導論(一)(二)</t>
  </si>
  <si>
    <t>企業經營講座</t>
  </si>
  <si>
    <t>院訂
選修</t>
  </si>
  <si>
    <t>職場日語</t>
  </si>
  <si>
    <t>中階職場英語</t>
  </si>
  <si>
    <t>客服營運與管理</t>
  </si>
  <si>
    <t>進階職場日語</t>
  </si>
  <si>
    <t>高階職場英語</t>
  </si>
  <si>
    <t>專業
必修
科目</t>
  </si>
  <si>
    <t>共同</t>
  </si>
  <si>
    <t>校外實習</t>
  </si>
  <si>
    <t>行銷</t>
  </si>
  <si>
    <t>流通</t>
  </si>
  <si>
    <t>電子商務</t>
  </si>
  <si>
    <t>企業資源規劃</t>
  </si>
  <si>
    <t>財務報表分析</t>
  </si>
  <si>
    <t>業態分析與商圈選擇</t>
  </si>
  <si>
    <t>商品展示與解說</t>
  </si>
  <si>
    <t>國際複合運輸</t>
  </si>
  <si>
    <t>流通模擬經營</t>
  </si>
  <si>
    <t>院訂必修：8學分</t>
    <phoneticPr fontId="20" type="noConversion"/>
  </si>
  <si>
    <t>專業必修：60  學分</t>
    <phoneticPr fontId="20" type="noConversion"/>
  </si>
  <si>
    <t>多元通識：6學分</t>
    <phoneticPr fontId="20" type="noConversion"/>
  </si>
  <si>
    <t>職場應用文</t>
    <phoneticPr fontId="20" type="noConversion"/>
  </si>
  <si>
    <t>職場禮儀與口語表達</t>
    <phoneticPr fontId="20" type="noConversion"/>
  </si>
  <si>
    <t>共同外語(一)(二)</t>
    <phoneticPr fontId="20" type="noConversion"/>
  </si>
  <si>
    <t>共同外語(三)</t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</si>
  <si>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資訊管理系</t>
    </r>
    <r>
      <rPr>
        <sz val="18"/>
        <rFont val="標楷體"/>
        <family val="4"/>
        <charset val="136"/>
      </rPr>
      <t>課程規劃表</t>
    </r>
    <r>
      <rPr>
        <sz val="11"/>
        <rFont val="標楷體"/>
        <family val="4"/>
        <charset val="136"/>
      </rPr>
      <t xml:space="preserve">(105學年度入學適用) </t>
    </r>
    <phoneticPr fontId="20" type="noConversion"/>
  </si>
  <si>
    <t>職場應用文</t>
    <phoneticPr fontId="20" type="noConversion"/>
  </si>
  <si>
    <t>共同外語(一)(二)</t>
    <phoneticPr fontId="20" type="noConversion"/>
  </si>
  <si>
    <t>商務企劃入門</t>
    <phoneticPr fontId="20" type="noConversion"/>
  </si>
  <si>
    <t>資料分析應用</t>
    <phoneticPr fontId="20" type="noConversion"/>
  </si>
  <si>
    <t>網頁設計</t>
    <phoneticPr fontId="20" type="noConversion"/>
  </si>
  <si>
    <t xml:space="preserve">計算機網路   </t>
    <phoneticPr fontId="20" type="noConversion"/>
  </si>
  <si>
    <t xml:space="preserve">程式設計   </t>
    <phoneticPr fontId="20" type="noConversion"/>
  </si>
  <si>
    <t xml:space="preserve">資料庫管理系統 </t>
    <phoneticPr fontId="20" type="noConversion"/>
  </si>
  <si>
    <t xml:space="preserve">網路行銷   </t>
  </si>
  <si>
    <t>手機APP製作</t>
    <phoneticPr fontId="20" type="noConversion"/>
  </si>
  <si>
    <t>創新與創業管理</t>
    <phoneticPr fontId="20" type="noConversion"/>
  </si>
  <si>
    <t>簡報技巧與表達</t>
    <phoneticPr fontId="20" type="noConversion"/>
  </si>
  <si>
    <t>社群及通訊軟體運用</t>
    <phoneticPr fontId="20" type="noConversion"/>
  </si>
  <si>
    <t>搜尋引擎應用</t>
    <phoneticPr fontId="20" type="noConversion"/>
  </si>
  <si>
    <t>跨境電子商務</t>
    <phoneticPr fontId="20" type="noConversion"/>
  </si>
  <si>
    <t>全球電商市場實務</t>
    <phoneticPr fontId="20" type="noConversion"/>
  </si>
  <si>
    <t>資訊安全</t>
    <phoneticPr fontId="20" type="noConversion"/>
  </si>
  <si>
    <t>企業電子化</t>
  </si>
  <si>
    <t>校外實習 (暑期三)</t>
    <phoneticPr fontId="20" type="noConversion"/>
  </si>
  <si>
    <t xml:space="preserve">專案管理   </t>
    <phoneticPr fontId="20" type="noConversion"/>
  </si>
  <si>
    <t xml:space="preserve">企業資源規劃   </t>
    <phoneticPr fontId="20" type="noConversion"/>
  </si>
  <si>
    <t>作業系統</t>
    <phoneticPr fontId="20" type="noConversion"/>
  </si>
  <si>
    <t xml:space="preserve">網路管理   </t>
    <phoneticPr fontId="20" type="noConversion"/>
  </si>
  <si>
    <t>資訊倫理</t>
    <phoneticPr fontId="20" type="noConversion"/>
  </si>
  <si>
    <t xml:space="preserve">知識管理      </t>
    <phoneticPr fontId="20" type="noConversion"/>
  </si>
  <si>
    <t xml:space="preserve">網路作業系統   </t>
    <phoneticPr fontId="20" type="noConversion"/>
  </si>
  <si>
    <t xml:space="preserve">多媒體互動設計 </t>
    <phoneticPr fontId="20" type="noConversion"/>
  </si>
  <si>
    <t xml:space="preserve">視窗程式設計   </t>
    <phoneticPr fontId="20" type="noConversion"/>
  </si>
  <si>
    <t>校外實習(一) (二)</t>
    <phoneticPr fontId="20" type="noConversion"/>
  </si>
  <si>
    <t>企業概論</t>
    <phoneticPr fontId="20" type="noConversion"/>
  </si>
  <si>
    <t>互動裝置應用</t>
    <phoneticPr fontId="20" type="noConversion"/>
  </si>
  <si>
    <t>電子商務網站管理</t>
    <phoneticPr fontId="20" type="noConversion"/>
  </si>
  <si>
    <t>行動商務</t>
    <phoneticPr fontId="20" type="noConversion"/>
  </si>
  <si>
    <t>遊戲入門與製作</t>
    <phoneticPr fontId="20" type="noConversion"/>
  </si>
  <si>
    <t xml:space="preserve">數位教材製作 </t>
    <phoneticPr fontId="20" type="noConversion"/>
  </si>
  <si>
    <t>RFID概論</t>
    <phoneticPr fontId="20" type="noConversion"/>
  </si>
  <si>
    <t xml:space="preserve">RFID 資訊系統 </t>
    <phoneticPr fontId="20" type="noConversion"/>
  </si>
  <si>
    <r>
      <rPr>
        <sz val="9"/>
        <color indexed="10"/>
        <rFont val="新細明體"/>
        <family val="1"/>
        <charset val="136"/>
      </rPr>
      <t>校外實習 (暑期一)</t>
    </r>
    <phoneticPr fontId="20" type="noConversion"/>
  </si>
  <si>
    <r>
      <t xml:space="preserve">Google Apps </t>
    </r>
    <r>
      <rPr>
        <b/>
        <sz val="9"/>
        <color indexed="10"/>
        <rFont val="新細明體"/>
        <family val="1"/>
        <charset val="136"/>
      </rPr>
      <t>應用</t>
    </r>
    <phoneticPr fontId="20" type="noConversion"/>
  </si>
  <si>
    <r>
      <rPr>
        <b/>
        <sz val="9"/>
        <color indexed="10"/>
        <rFont val="新細明體"/>
        <family val="1"/>
        <charset val="136"/>
      </rPr>
      <t>校外實習(三) (四)</t>
    </r>
    <phoneticPr fontId="20" type="noConversion"/>
  </si>
  <si>
    <r>
      <rPr>
        <sz val="9"/>
        <color indexed="10"/>
        <rFont val="新細明體"/>
        <family val="1"/>
        <charset val="136"/>
      </rPr>
      <t>校外實習 (暑期二)</t>
    </r>
    <phoneticPr fontId="20" type="noConversion"/>
  </si>
  <si>
    <r>
      <rPr>
        <b/>
        <sz val="9"/>
        <color indexed="10"/>
        <rFont val="新細明體"/>
        <family val="1"/>
        <charset val="136"/>
      </rPr>
      <t>遊戲程式設計</t>
    </r>
    <phoneticPr fontId="20" type="noConversion"/>
  </si>
  <si>
    <r>
      <rPr>
        <b/>
        <sz val="9"/>
        <color indexed="10"/>
        <rFont val="新細明體"/>
        <family val="1"/>
        <charset val="136"/>
      </rPr>
      <t>校外實習(五) (六)</t>
    </r>
    <phoneticPr fontId="20" type="noConversion"/>
  </si>
  <si>
    <r>
      <rPr>
        <b/>
        <sz val="9"/>
        <color indexed="10"/>
        <rFont val="新細明體"/>
        <family val="1"/>
        <charset val="136"/>
      </rPr>
      <t>客戶關係管理</t>
    </r>
    <phoneticPr fontId="20" type="noConversion"/>
  </si>
  <si>
    <r>
      <rPr>
        <b/>
        <sz val="9"/>
        <color indexed="10"/>
        <rFont val="新細明體"/>
        <family val="1"/>
        <charset val="136"/>
      </rPr>
      <t>大數據分析實務</t>
    </r>
    <phoneticPr fontId="20" type="noConversion"/>
  </si>
  <si>
    <r>
      <rPr>
        <b/>
        <sz val="9"/>
        <color indexed="10"/>
        <rFont val="新細明體"/>
        <family val="1"/>
        <charset val="136"/>
      </rPr>
      <t>校外實習(七) (八)</t>
    </r>
    <phoneticPr fontId="20" type="noConversion"/>
  </si>
  <si>
    <r>
      <rPr>
        <b/>
        <sz val="9"/>
        <color indexed="10"/>
        <rFont val="新細明體"/>
        <family val="1"/>
        <charset val="136"/>
      </rPr>
      <t>資訊管理與產業實務</t>
    </r>
    <phoneticPr fontId="20" type="noConversion"/>
  </si>
  <si>
    <r>
      <rPr>
        <b/>
        <sz val="9"/>
        <color indexed="10"/>
        <rFont val="新細明體"/>
        <family val="1"/>
        <charset val="136"/>
      </rPr>
      <t>物聯網應用</t>
    </r>
    <phoneticPr fontId="20" type="noConversion"/>
  </si>
  <si>
    <t>管理資訊系統</t>
    <phoneticPr fontId="20" type="noConversion"/>
  </si>
  <si>
    <t>院選修課</t>
    <phoneticPr fontId="20" type="noConversion"/>
  </si>
  <si>
    <t>專業必修：60學分</t>
    <phoneticPr fontId="20" type="noConversion"/>
  </si>
  <si>
    <t>專業選修：至少32學分</t>
    <phoneticPr fontId="20" type="noConversion"/>
  </si>
  <si>
    <t>資訊科技導讀</t>
    <phoneticPr fontId="20" type="noConversion"/>
  </si>
  <si>
    <t>3D跨平台遊戲程式設計</t>
  </si>
  <si>
    <t>院必修</t>
    <phoneticPr fontId="20" type="noConversion"/>
  </si>
  <si>
    <t>105年03月14日 104學年度第2學期第2次系課程發展委員會修訂
105年03月16日 104學年度第2學期第1次院課程發展委員會修訂
105年03月30日 104學年度第2學期第1次校課程發展委員會訂定</t>
    <phoneticPr fontId="20" type="noConversion"/>
  </si>
  <si>
    <t>基
礎
通
識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</si>
  <si>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</si>
  <si>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海外參訪研習</t>
  </si>
  <si>
    <t>校外實習(暑期)</t>
  </si>
  <si>
    <t>專業至少應選修：32學分</t>
    <phoneticPr fontId="20" type="noConversion"/>
  </si>
  <si>
    <t>最低畢業學分數：128學分</t>
    <phoneticPr fontId="20" type="noConversion"/>
  </si>
  <si>
    <t>類別</t>
    <phoneticPr fontId="20" type="noConversion"/>
  </si>
  <si>
    <t>基礎通識</t>
    <phoneticPr fontId="20" type="noConversion"/>
  </si>
  <si>
    <t>中文閱讀與寫作</t>
    <phoneticPr fontId="20" type="noConversion"/>
  </si>
  <si>
    <t>體育(三)</t>
    <phoneticPr fontId="20" type="noConversion"/>
  </si>
  <si>
    <t>體育(一)(二)</t>
    <phoneticPr fontId="20" type="noConversion"/>
  </si>
  <si>
    <t>職用通識</t>
    <phoneticPr fontId="20" type="noConversion"/>
  </si>
  <si>
    <t>勞作教育(一)(二)</t>
    <phoneticPr fontId="20" type="noConversion"/>
  </si>
  <si>
    <t>服務學習(一)(二)</t>
    <phoneticPr fontId="20" type="noConversion"/>
  </si>
  <si>
    <t>多元通識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</si>
  <si>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</si>
  <si>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院必修</t>
    <phoneticPr fontId="20" type="noConversion"/>
  </si>
  <si>
    <t>商管導論(一)(二)</t>
    <phoneticPr fontId="20" type="noConversion"/>
  </si>
  <si>
    <t>企業經營講座</t>
    <phoneticPr fontId="20" type="noConversion"/>
  </si>
  <si>
    <t>國際貿易實務(一)(二)</t>
  </si>
  <si>
    <t>基礎通識：14學分</t>
    <phoneticPr fontId="20" type="noConversion"/>
  </si>
  <si>
    <t>專業必修：44學分</t>
    <phoneticPr fontId="20" type="noConversion"/>
  </si>
  <si>
    <t>職用通識：8學分</t>
    <phoneticPr fontId="20" type="noConversion"/>
  </si>
  <si>
    <t>專業選修(含商和民的院選修)：至少48學分</t>
    <phoneticPr fontId="20" type="noConversion"/>
  </si>
  <si>
    <t>多元通識：6學分</t>
    <phoneticPr fontId="20" type="noConversion"/>
  </si>
  <si>
    <t>可至外系選修專業課程6學分</t>
    <phoneticPr fontId="20" type="noConversion"/>
  </si>
  <si>
    <t>院必修課：8學分</t>
    <phoneticPr fontId="20" type="noConversion"/>
  </si>
  <si>
    <t>最低畢業學分數：128學分</t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</si>
  <si>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應用外語系課</t>
    </r>
    <r>
      <rPr>
        <sz val="18"/>
        <color indexed="8"/>
        <rFont val="標楷體"/>
        <family val="4"/>
        <charset val="136"/>
      </rPr>
      <t>程規劃表</t>
    </r>
    <r>
      <rPr>
        <sz val="12"/>
        <color indexed="8"/>
        <rFont val="標楷體"/>
        <family val="4"/>
        <charset val="136"/>
      </rPr>
      <t>(105學年度入學適用)</t>
    </r>
    <r>
      <rPr>
        <sz val="14"/>
        <color indexed="8"/>
        <rFont val="標楷體"/>
        <family val="4"/>
        <charset val="136"/>
      </rPr>
      <t xml:space="preserve"> </t>
    </r>
    <phoneticPr fontId="20" type="noConversion"/>
  </si>
  <si>
    <t>職場應用文</t>
    <phoneticPr fontId="20" type="noConversion"/>
  </si>
  <si>
    <t>套裝軟體應用(一)(二)</t>
    <phoneticPr fontId="20" type="noConversion"/>
  </si>
  <si>
    <t>統計與軟體應用(一)(二)</t>
    <phoneticPr fontId="20" type="noConversion"/>
  </si>
  <si>
    <t>會計資訊系統</t>
    <phoneticPr fontId="20" type="noConversion"/>
  </si>
  <si>
    <t>商業書信(一)(二)</t>
  </si>
  <si>
    <t>企業管理</t>
    <phoneticPr fontId="20" type="noConversion"/>
  </si>
  <si>
    <t>行銷管理(一)(二)</t>
    <phoneticPr fontId="20" type="noConversion"/>
  </si>
  <si>
    <t>網路行銷</t>
    <phoneticPr fontId="20" type="noConversion"/>
  </si>
  <si>
    <t>行銷企劃</t>
    <phoneticPr fontId="20" type="noConversion"/>
  </si>
  <si>
    <t>廣告管理與實務</t>
    <phoneticPr fontId="20" type="noConversion"/>
  </si>
  <si>
    <t>行銷研究</t>
    <phoneticPr fontId="20" type="noConversion"/>
  </si>
  <si>
    <t>流通業管理</t>
    <phoneticPr fontId="20" type="noConversion"/>
  </si>
  <si>
    <t>物流管理</t>
    <phoneticPr fontId="20" type="noConversion"/>
  </si>
  <si>
    <t>門市經營企劃</t>
    <phoneticPr fontId="20" type="noConversion"/>
  </si>
  <si>
    <t>門市服務</t>
    <phoneticPr fontId="20" type="noConversion"/>
  </si>
  <si>
    <t>倉儲與運輸管理</t>
    <phoneticPr fontId="20" type="noConversion"/>
  </si>
  <si>
    <t>專業
選修
科目</t>
    <phoneticPr fontId="20" type="noConversion"/>
  </si>
  <si>
    <t>經濟與產業環境</t>
    <phoneticPr fontId="20" type="noConversion"/>
  </si>
  <si>
    <t>創新管理</t>
    <phoneticPr fontId="20" type="noConversion"/>
  </si>
  <si>
    <t>問卷設計與分析</t>
    <phoneticPr fontId="20" type="noConversion"/>
  </si>
  <si>
    <t>商業談判</t>
    <phoneticPr fontId="20" type="noConversion"/>
  </si>
  <si>
    <t>行銷模擬經營</t>
    <phoneticPr fontId="20" type="noConversion"/>
  </si>
  <si>
    <t>會展與活動行銷</t>
    <phoneticPr fontId="20" type="noConversion"/>
  </si>
  <si>
    <t>行銷個案研討</t>
    <phoneticPr fontId="20" type="noConversion"/>
  </si>
  <si>
    <t>服務業行銷</t>
    <phoneticPr fontId="20" type="noConversion"/>
  </si>
  <si>
    <t>品牌經營與行銷</t>
    <phoneticPr fontId="20" type="noConversion"/>
  </si>
  <si>
    <t>市場與行銷策略</t>
    <phoneticPr fontId="20" type="noConversion"/>
  </si>
  <si>
    <t>零售業管理</t>
    <phoneticPr fontId="20" type="noConversion"/>
  </si>
  <si>
    <t>賣場規劃與設計</t>
    <phoneticPr fontId="20" type="noConversion"/>
  </si>
  <si>
    <t>流通情報分析與應用</t>
    <phoneticPr fontId="20" type="noConversion"/>
  </si>
  <si>
    <t>連鎖加盟事業管理</t>
    <phoneticPr fontId="20" type="noConversion"/>
  </si>
  <si>
    <t>供應鏈管理</t>
    <phoneticPr fontId="20" type="noConversion"/>
  </si>
  <si>
    <t>就業接軌實習</t>
    <phoneticPr fontId="20" type="noConversion"/>
  </si>
  <si>
    <t>建議選修學分</t>
    <phoneticPr fontId="20" type="noConversion"/>
  </si>
  <si>
    <t>106年03月10日-105學年度第2學期第1次系課程發展委員會修訂
106年03月14日-105學年度第2學期第1次院課程發展委員會修訂
106年03月29日-105學年度第2學期第1次校課程發展委員會審查</t>
    <phoneticPr fontId="20" type="noConversion"/>
  </si>
  <si>
    <t>法律與生活</t>
    <phoneticPr fontId="20" type="noConversion"/>
  </si>
  <si>
    <t>職場禮儀與口語表達</t>
    <phoneticPr fontId="20" type="noConversion"/>
  </si>
  <si>
    <r>
      <rPr>
        <sz val="8"/>
        <rFont val="微軟正黑體"/>
        <family val="2"/>
        <charset val="136"/>
      </rPr>
      <t>院選修課</t>
    </r>
    <phoneticPr fontId="20" type="noConversion"/>
  </si>
  <si>
    <t>職場日語</t>
    <phoneticPr fontId="20" type="noConversion"/>
  </si>
  <si>
    <t>中階職場英語</t>
    <phoneticPr fontId="20" type="noConversion"/>
  </si>
  <si>
    <r>
      <rPr>
        <sz val="8"/>
        <rFont val="微軟正黑體"/>
        <family val="2"/>
        <charset val="136"/>
      </rPr>
      <t>專業基礎必修科目</t>
    </r>
    <phoneticPr fontId="20" type="noConversion"/>
  </si>
  <si>
    <t>中英翻譯(二)</t>
    <phoneticPr fontId="20" type="noConversion"/>
  </si>
  <si>
    <t>商務英語</t>
    <phoneticPr fontId="20" type="noConversion"/>
  </si>
  <si>
    <t>中英翻譯(一)</t>
    <phoneticPr fontId="20" type="noConversion"/>
  </si>
  <si>
    <t>英文簡報發表</t>
    <phoneticPr fontId="20" type="noConversion"/>
  </si>
  <si>
    <r>
      <rPr>
        <sz val="8"/>
        <rFont val="微軟正黑體"/>
        <family val="2"/>
        <charset val="136"/>
      </rPr>
      <t>專業選修科目</t>
    </r>
    <phoneticPr fontId="20" type="noConversion"/>
  </si>
  <si>
    <t>行政秘書實務</t>
    <phoneticPr fontId="20" type="noConversion"/>
  </si>
  <si>
    <t>領隊及導遊實務</t>
    <phoneticPr fontId="20" type="noConversion"/>
  </si>
  <si>
    <t>會議管理</t>
    <phoneticPr fontId="20" type="noConversion"/>
  </si>
  <si>
    <r>
      <rPr>
        <sz val="8"/>
        <rFont val="微軟正黑體"/>
        <family val="2"/>
        <charset val="136"/>
      </rPr>
      <t>英文專業選修課程</t>
    </r>
    <phoneticPr fontId="20" type="noConversion"/>
  </si>
  <si>
    <t>英語解說與發表</t>
    <phoneticPr fontId="20" type="noConversion"/>
  </si>
  <si>
    <t>中英口譯入門</t>
    <phoneticPr fontId="20" type="noConversion"/>
  </si>
  <si>
    <t>會展英語</t>
    <phoneticPr fontId="20" type="noConversion"/>
  </si>
  <si>
    <t>秘書英語</t>
    <phoneticPr fontId="20" type="noConversion"/>
  </si>
  <si>
    <t>初階餐飲英語</t>
    <phoneticPr fontId="20" type="noConversion"/>
  </si>
  <si>
    <t>進階中英文件翻譯</t>
    <phoneticPr fontId="20" type="noConversion"/>
  </si>
  <si>
    <t>領隊與導遊英語</t>
    <phoneticPr fontId="20" type="noConversion"/>
  </si>
  <si>
    <t>商務談判英語</t>
    <phoneticPr fontId="20" type="noConversion"/>
  </si>
  <si>
    <t>廣播英語口語訓練</t>
    <phoneticPr fontId="20" type="noConversion"/>
  </si>
  <si>
    <t>旅館英語</t>
    <phoneticPr fontId="20" type="noConversion"/>
  </si>
  <si>
    <t>中英口譯實務</t>
    <phoneticPr fontId="20" type="noConversion"/>
  </si>
  <si>
    <t>進階餐飲英語</t>
    <phoneticPr fontId="20" type="noConversion"/>
  </si>
  <si>
    <t>經貿新聞英文</t>
    <phoneticPr fontId="20" type="noConversion"/>
  </si>
  <si>
    <t>初階中英文件翻譯</t>
    <phoneticPr fontId="20" type="noConversion"/>
  </si>
  <si>
    <t>高階英語觀光導覽</t>
    <phoneticPr fontId="20" type="noConversion"/>
  </si>
  <si>
    <t>動畫英語口語訓練</t>
    <phoneticPr fontId="20" type="noConversion"/>
  </si>
  <si>
    <r>
      <rPr>
        <sz val="8"/>
        <rFont val="微軟正黑體"/>
        <family val="2"/>
        <charset val="136"/>
      </rPr>
      <t>日文專業選修課程</t>
    </r>
    <phoneticPr fontId="20" type="noConversion"/>
  </si>
  <si>
    <t>初階航空日語</t>
    <phoneticPr fontId="20" type="noConversion"/>
  </si>
  <si>
    <t>進階導覽日語</t>
    <phoneticPr fontId="20" type="noConversion"/>
  </si>
  <si>
    <t>進階航空日語</t>
    <phoneticPr fontId="20" type="noConversion"/>
  </si>
  <si>
    <t>*</t>
    <phoneticPr fontId="20" type="noConversion"/>
  </si>
  <si>
    <t>*</t>
    <phoneticPr fontId="20" type="noConversion"/>
  </si>
  <si>
    <t>小計</t>
    <phoneticPr fontId="20" type="noConversion"/>
  </si>
  <si>
    <t>繪圖影像處理</t>
    <phoneticPr fontId="20" type="noConversion"/>
  </si>
  <si>
    <t>初階商用英文</t>
    <phoneticPr fontId="20" type="noConversion"/>
  </si>
  <si>
    <t>進階商用英文</t>
    <phoneticPr fontId="20" type="noConversion"/>
  </si>
  <si>
    <t>初階英語觀光導覽</t>
    <phoneticPr fontId="20" type="noConversion"/>
  </si>
  <si>
    <t>進階英語觀光導覽</t>
    <phoneticPr fontId="20" type="noConversion"/>
  </si>
  <si>
    <t>進階職場日語</t>
    <phoneticPr fontId="20" type="noConversion"/>
  </si>
  <si>
    <t>類別學分小計</t>
    <phoneticPr fontId="20" type="noConversion"/>
  </si>
  <si>
    <t>英語口說訓練(一)(二)</t>
    <phoneticPr fontId="20" type="noConversion"/>
  </si>
  <si>
    <t>初階日文(一)(二)</t>
    <phoneticPr fontId="20" type="noConversion"/>
  </si>
  <si>
    <t>初階日語聽力練習</t>
    <phoneticPr fontId="20" type="noConversion"/>
  </si>
  <si>
    <t>電腦軟體應用</t>
    <phoneticPr fontId="20" type="noConversion"/>
  </si>
  <si>
    <t>電腦簡報製作</t>
    <phoneticPr fontId="20" type="noConversion"/>
  </si>
  <si>
    <t>消費者行為</t>
    <phoneticPr fontId="20" type="noConversion"/>
  </si>
  <si>
    <t>顧客關係管理</t>
    <phoneticPr fontId="20" type="noConversion"/>
  </si>
  <si>
    <t>觀光學概論</t>
    <phoneticPr fontId="20" type="noConversion"/>
  </si>
  <si>
    <t>會議英語</t>
    <phoneticPr fontId="20" type="noConversion"/>
  </si>
  <si>
    <t>英美語言與文化</t>
    <phoneticPr fontId="20" type="noConversion"/>
  </si>
  <si>
    <t>觀光英語</t>
    <phoneticPr fontId="20" type="noConversion"/>
  </si>
  <si>
    <t>電腦資料處理</t>
    <phoneticPr fontId="20" type="noConversion"/>
  </si>
  <si>
    <t>國際行銷實務</t>
    <phoneticPr fontId="20" type="noConversion"/>
  </si>
  <si>
    <t>觀光產業實務</t>
    <phoneticPr fontId="20" type="noConversion"/>
  </si>
  <si>
    <t>網頁設計</t>
    <phoneticPr fontId="20" type="noConversion"/>
  </si>
  <si>
    <t>校外實習(一)(二)</t>
    <phoneticPr fontId="20" type="noConversion"/>
  </si>
  <si>
    <t>校外實習(三)(四)</t>
    <phoneticPr fontId="20" type="noConversion"/>
  </si>
  <si>
    <r>
      <t>至少修</t>
    </r>
    <r>
      <rPr>
        <b/>
        <sz val="8"/>
        <color rgb="FFFF0000"/>
        <rFont val="新細明體"/>
        <family val="1"/>
        <charset val="136"/>
      </rPr>
      <t>48</t>
    </r>
    <r>
      <rPr>
        <b/>
        <sz val="8"/>
        <rFont val="新細明體"/>
        <family val="1"/>
        <charset val="136"/>
      </rPr>
      <t>學分以上</t>
    </r>
    <phoneticPr fontId="20" type="noConversion"/>
  </si>
  <si>
    <t>法律與生活</t>
  </si>
  <si>
    <r>
      <t>臺北城市科技大學四年制日間部</t>
    </r>
    <r>
      <rPr>
        <sz val="18"/>
        <color indexed="10"/>
        <rFont val="標楷體"/>
        <family val="4"/>
        <charset val="136"/>
      </rPr>
      <t>行銷與流通管理系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 xml:space="preserve">(105學年度入學適用) </t>
    </r>
    <phoneticPr fontId="20" type="noConversion"/>
  </si>
  <si>
    <t>類
別</t>
    <phoneticPr fontId="20" type="noConversion"/>
  </si>
  <si>
    <t>學
分</t>
    <phoneticPr fontId="20" type="noConversion"/>
  </si>
  <si>
    <t>時
數</t>
    <phoneticPr fontId="20" type="noConversion"/>
  </si>
  <si>
    <t>基
礎
通
識</t>
    <phoneticPr fontId="20" type="noConversion"/>
  </si>
  <si>
    <t>中文閱讀與寫作</t>
    <phoneticPr fontId="20" type="noConversion"/>
  </si>
  <si>
    <t>體育(三)</t>
    <phoneticPr fontId="20" type="noConversion"/>
  </si>
  <si>
    <t>共同外語(一)(二)</t>
    <phoneticPr fontId="20" type="noConversion"/>
  </si>
  <si>
    <t>共同外語(三)</t>
    <phoneticPr fontId="20" type="noConversion"/>
  </si>
  <si>
    <t>核心通識：14學分</t>
    <phoneticPr fontId="20" type="noConversion"/>
  </si>
  <si>
    <t>107年03月16日 106學年度第2學期第1次系課程發展委員會修定
107年03月29日 106學年度第2學期第1次院課程發展委員會修訂
107年04月12日 106學年度第2學期第1次校課程發展委員會審議</t>
    <phoneticPr fontId="20" type="noConversion"/>
  </si>
  <si>
    <t>企業誠信與倫理</t>
    <phoneticPr fontId="20" type="noConversion"/>
  </si>
  <si>
    <r>
      <rPr>
        <sz val="8"/>
        <rFont val="標楷體"/>
        <family val="4"/>
        <charset val="136"/>
      </rPr>
      <t>類別</t>
    </r>
  </si>
  <si>
    <r>
      <rPr>
        <sz val="8"/>
        <rFont val="標楷體"/>
        <family val="4"/>
        <charset val="136"/>
      </rPr>
      <t>第一學年</t>
    </r>
  </si>
  <si>
    <r>
      <rPr>
        <sz val="9"/>
        <rFont val="標楷體"/>
        <family val="4"/>
        <charset val="136"/>
      </rPr>
      <t>科目名稱</t>
    </r>
  </si>
  <si>
    <r>
      <rPr>
        <sz val="8"/>
        <rFont val="標楷體"/>
        <family val="4"/>
        <charset val="136"/>
      </rPr>
      <t>第二學年</t>
    </r>
  </si>
  <si>
    <r>
      <rPr>
        <sz val="8"/>
        <rFont val="標楷體"/>
        <family val="4"/>
        <charset val="136"/>
      </rPr>
      <t>第三學年</t>
    </r>
  </si>
  <si>
    <r>
      <rPr>
        <sz val="8"/>
        <rFont val="標楷體"/>
        <family val="4"/>
        <charset val="136"/>
      </rPr>
      <t>第四學年</t>
    </r>
  </si>
  <si>
    <r>
      <rPr>
        <sz val="8"/>
        <rFont val="標楷體"/>
        <family val="4"/>
        <charset val="136"/>
      </rPr>
      <t>上</t>
    </r>
  </si>
  <si>
    <r>
      <rPr>
        <sz val="8"/>
        <rFont val="標楷體"/>
        <family val="4"/>
        <charset val="136"/>
      </rPr>
      <t>下</t>
    </r>
  </si>
  <si>
    <r>
      <rPr>
        <b/>
        <sz val="9"/>
        <rFont val="標楷體"/>
        <family val="4"/>
        <charset val="136"/>
      </rPr>
      <t>小計</t>
    </r>
  </si>
  <si>
    <r>
      <rPr>
        <b/>
        <sz val="9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</si>
  <si>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暑</t>
    </r>
    <r>
      <rPr>
        <sz val="9"/>
        <rFont val="Times New Roman"/>
        <family val="1"/>
      </rPr>
      <t>)</t>
    </r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</si>
  <si>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indexed="10"/>
        <rFont val="標楷體"/>
        <family val="4"/>
        <charset val="136"/>
      </rPr>
      <t>數位多媒體設計系</t>
    </r>
    <r>
      <rPr>
        <sz val="18"/>
        <rFont val="標楷體"/>
        <family val="4"/>
        <charset val="136"/>
      </rPr>
      <t>課程規劃表</t>
    </r>
    <r>
      <rPr>
        <sz val="12"/>
        <rFont val="Times New Roman"/>
        <family val="1"/>
      </rPr>
      <t>(105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 xml:space="preserve">) </t>
    </r>
    <phoneticPr fontId="20" type="noConversion"/>
  </si>
  <si>
    <r>
      <rPr>
        <sz val="9"/>
        <rFont val="標楷體"/>
        <family val="4"/>
        <charset val="136"/>
      </rPr>
      <t>科目名稱</t>
    </r>
    <phoneticPr fontId="20" type="noConversion"/>
  </si>
  <si>
    <r>
      <rPr>
        <sz val="8"/>
        <rFont val="標楷體"/>
        <family val="4"/>
        <charset val="136"/>
      </rPr>
      <t>學
分</t>
    </r>
    <phoneticPr fontId="20" type="noConversion"/>
  </si>
  <si>
    <r>
      <rPr>
        <sz val="8"/>
        <rFont val="標楷體"/>
        <family val="4"/>
        <charset val="136"/>
      </rPr>
      <t>時
數</t>
    </r>
    <phoneticPr fontId="20" type="noConversion"/>
  </si>
  <si>
    <r>
      <rPr>
        <sz val="8"/>
        <rFont val="標楷體"/>
        <family val="4"/>
        <charset val="136"/>
      </rPr>
      <t>基礎通識</t>
    </r>
    <phoneticPr fontId="20" type="noConversion"/>
  </si>
  <si>
    <r>
      <rPr>
        <sz val="9"/>
        <rFont val="標楷體"/>
        <family val="4"/>
        <charset val="136"/>
      </rPr>
      <t>中文閱讀與寫作</t>
    </r>
    <phoneticPr fontId="20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</si>
  <si>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</si>
  <si>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</si>
  <si>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</si>
  <si>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</si>
  <si>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8"/>
        <rFont val="標楷體"/>
        <family val="4"/>
        <charset val="136"/>
      </rPr>
      <t>職用通識</t>
    </r>
    <phoneticPr fontId="20" type="noConversion"/>
  </si>
  <si>
    <r>
      <rPr>
        <sz val="9"/>
        <rFont val="標楷體"/>
        <family val="4"/>
        <charset val="136"/>
      </rPr>
      <t>職場禮儀與口語表達</t>
    </r>
    <phoneticPr fontId="20" type="noConversion"/>
  </si>
  <si>
    <r>
      <rPr>
        <b/>
        <sz val="9"/>
        <rFont val="標楷體"/>
        <family val="4"/>
        <charset val="136"/>
      </rPr>
      <t>小計</t>
    </r>
    <phoneticPr fontId="20" type="noConversion"/>
  </si>
  <si>
    <r>
      <rPr>
        <sz val="9"/>
        <rFont val="標楷體"/>
        <family val="4"/>
        <charset val="136"/>
      </rPr>
      <t>基礎</t>
    </r>
    <r>
      <rPr>
        <sz val="9"/>
        <rFont val="Times New Roman"/>
        <family val="1"/>
      </rPr>
      <t>2D</t>
    </r>
    <r>
      <rPr>
        <sz val="9"/>
        <rFont val="標楷體"/>
        <family val="4"/>
        <charset val="136"/>
      </rPr>
      <t>動畫</t>
    </r>
    <phoneticPr fontId="20" type="noConversion"/>
  </si>
  <si>
    <r>
      <rPr>
        <sz val="9"/>
        <rFont val="標楷體"/>
        <family val="4"/>
        <charset val="136"/>
      </rPr>
      <t>數位音樂製作</t>
    </r>
    <phoneticPr fontId="20" type="noConversion"/>
  </si>
  <si>
    <r>
      <rPr>
        <sz val="9"/>
        <rFont val="標楷體"/>
        <family val="4"/>
        <charset val="136"/>
      </rPr>
      <t>角色造型設計</t>
    </r>
    <phoneticPr fontId="20" type="noConversion"/>
  </si>
  <si>
    <r>
      <rPr>
        <sz val="9"/>
        <rFont val="標楷體"/>
        <family val="4"/>
        <charset val="136"/>
      </rPr>
      <t>數媒設計作品集製作</t>
    </r>
    <phoneticPr fontId="20" type="noConversion"/>
  </si>
  <si>
    <t xml:space="preserve"> </t>
    <phoneticPr fontId="20" type="noConversion"/>
  </si>
  <si>
    <r>
      <rPr>
        <sz val="9"/>
        <rFont val="標楷體"/>
        <family val="4"/>
        <charset val="136"/>
      </rPr>
      <t>實務專題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</si>
  <si>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數位特效</t>
    </r>
    <phoneticPr fontId="20" type="noConversion"/>
  </si>
  <si>
    <r>
      <rPr>
        <sz val="9"/>
        <rFont val="標楷體"/>
        <family val="4"/>
        <charset val="136"/>
      </rPr>
      <t>虛擬實境設計</t>
    </r>
    <phoneticPr fontId="20" type="noConversion"/>
  </si>
  <si>
    <r>
      <rPr>
        <b/>
        <sz val="8"/>
        <rFont val="標楷體"/>
        <family val="4"/>
        <charset val="136"/>
      </rPr>
      <t>至少修</t>
    </r>
    <r>
      <rPr>
        <b/>
        <sz val="8"/>
        <color rgb="FFFF0000"/>
        <rFont val="Times New Roman"/>
        <family val="1"/>
      </rPr>
      <t>24</t>
    </r>
    <r>
      <rPr>
        <b/>
        <sz val="8"/>
        <rFont val="標楷體"/>
        <family val="4"/>
        <charset val="136"/>
      </rPr>
      <t>學分以上</t>
    </r>
    <phoneticPr fontId="20" type="noConversion"/>
  </si>
  <si>
    <r>
      <rPr>
        <sz val="10"/>
        <rFont val="標楷體"/>
        <family val="4"/>
        <charset val="136"/>
      </rPr>
      <t>備
註</t>
    </r>
    <phoneticPr fontId="20" type="noConversion"/>
  </si>
  <si>
    <r>
      <rPr>
        <sz val="10"/>
        <rFont val="標楷體"/>
        <family val="4"/>
        <charset val="136"/>
      </rPr>
      <t>基礎通識：</t>
    </r>
    <r>
      <rPr>
        <sz val="10"/>
        <rFont val="Times New Roman"/>
        <family val="1"/>
      </rPr>
      <t>14</t>
    </r>
    <r>
      <rPr>
        <sz val="10"/>
        <rFont val="標楷體"/>
        <family val="4"/>
        <charset val="136"/>
      </rPr>
      <t>學分</t>
    </r>
    <phoneticPr fontId="20" type="noConversion"/>
  </si>
  <si>
    <r>
      <rPr>
        <sz val="10"/>
        <rFont val="標楷體"/>
        <family val="4"/>
        <charset val="136"/>
      </rPr>
      <t>專業必修：</t>
    </r>
    <r>
      <rPr>
        <sz val="10"/>
        <rFont val="Times New Roman"/>
        <family val="1"/>
      </rPr>
      <t>68</t>
    </r>
    <r>
      <rPr>
        <sz val="10"/>
        <rFont val="標楷體"/>
        <family val="4"/>
        <charset val="136"/>
      </rPr>
      <t>學分</t>
    </r>
    <phoneticPr fontId="20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</si>
  <si>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：每週實習時數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小時，</t>
    </r>
    <r>
      <rPr>
        <sz val="10"/>
        <rFont val="Times New Roman"/>
        <family val="1"/>
      </rPr>
      <t>4.5</t>
    </r>
    <r>
      <rPr>
        <sz val="10"/>
        <rFont val="標楷體"/>
        <family val="4"/>
        <charset val="136"/>
      </rPr>
      <t>個月，共</t>
    </r>
    <r>
      <rPr>
        <sz val="10"/>
        <rFont val="Times New Roman"/>
        <family val="1"/>
      </rPr>
      <t>720</t>
    </r>
    <r>
      <rPr>
        <sz val="10"/>
        <rFont val="標楷體"/>
        <family val="4"/>
        <charset val="136"/>
      </rPr>
      <t>小時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含以上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，得合計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視實習單位實際情況申請抵免當學期專業必修或專業選修</t>
    </r>
    <r>
      <rPr>
        <sz val="10"/>
        <rFont val="Times New Roman"/>
        <family val="1"/>
      </rPr>
      <t>)</t>
    </r>
    <phoneticPr fontId="20" type="noConversion"/>
  </si>
  <si>
    <r>
      <rPr>
        <sz val="10"/>
        <rFont val="標楷體"/>
        <family val="4"/>
        <charset val="136"/>
      </rPr>
      <t>職用通識：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學分</t>
    </r>
    <phoneticPr fontId="20" type="noConversion"/>
  </si>
  <si>
    <r>
      <rPr>
        <sz val="10"/>
        <rFont val="標楷體"/>
        <family val="4"/>
        <charset val="136"/>
      </rPr>
      <t>專業選修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含院選修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24</t>
    </r>
    <r>
      <rPr>
        <sz val="10"/>
        <rFont val="標楷體"/>
        <family val="4"/>
        <charset val="136"/>
      </rPr>
      <t>學分</t>
    </r>
    <phoneticPr fontId="20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</si>
  <si>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暑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：每週實習時數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小時，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個月，共</t>
    </r>
    <r>
      <rPr>
        <sz val="10"/>
        <rFont val="Times New Roman"/>
        <family val="1"/>
      </rPr>
      <t>320</t>
    </r>
    <r>
      <rPr>
        <sz val="10"/>
        <rFont val="標楷體"/>
        <family val="4"/>
        <charset val="136"/>
      </rPr>
      <t>小時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含以上</t>
    </r>
    <r>
      <rPr>
        <sz val="10"/>
        <rFont val="Times New Roman"/>
        <family val="1"/>
      </rPr>
      <t>)</t>
    </r>
    <phoneticPr fontId="20" type="noConversion"/>
  </si>
  <si>
    <r>
      <rPr>
        <sz val="10"/>
        <rFont val="標楷體"/>
        <family val="4"/>
        <charset val="136"/>
      </rPr>
      <t>院必修：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學分</t>
    </r>
    <phoneticPr fontId="20" type="noConversion"/>
  </si>
  <si>
    <r>
      <rPr>
        <sz val="10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  <phoneticPr fontId="20" type="noConversion"/>
  </si>
  <si>
    <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次系課程發展委員會修訂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次院課程發展委員會審查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次校課程發展委員會審查</t>
    </r>
    <phoneticPr fontId="20" type="noConversion"/>
  </si>
  <si>
    <t>科目名稱(105)</t>
    <phoneticPr fontId="20" type="noConversion"/>
  </si>
  <si>
    <t>科目名稱(106)</t>
    <phoneticPr fontId="20" type="noConversion"/>
  </si>
  <si>
    <t>科目名稱(107)</t>
    <phoneticPr fontId="20" type="noConversion"/>
  </si>
  <si>
    <t>科目名稱(108)</t>
    <phoneticPr fontId="20" type="noConversion"/>
  </si>
  <si>
    <t>學
分</t>
    <phoneticPr fontId="20" type="noConversion"/>
  </si>
  <si>
    <t>時
數</t>
    <phoneticPr fontId="20" type="noConversion"/>
  </si>
  <si>
    <t>基礎通識</t>
    <phoneticPr fontId="20" type="noConversion"/>
  </si>
  <si>
    <t>中文閱讀與寫作</t>
    <phoneticPr fontId="20" type="noConversion"/>
  </si>
  <si>
    <t>體育(三)</t>
    <phoneticPr fontId="20" type="noConversion"/>
  </si>
  <si>
    <t>共同外語(一)(二)</t>
    <phoneticPr fontId="20" type="noConversion"/>
  </si>
  <si>
    <t>共同外語(三)</t>
    <phoneticPr fontId="20" type="noConversion"/>
  </si>
  <si>
    <t>體育(一)(二)</t>
    <phoneticPr fontId="20" type="noConversion"/>
  </si>
  <si>
    <t>職用通識</t>
    <phoneticPr fontId="20" type="noConversion"/>
  </si>
  <si>
    <t>勞作教育(一)(二)</t>
    <phoneticPr fontId="20" type="noConversion"/>
  </si>
  <si>
    <t>服務學習(一)(二)</t>
    <phoneticPr fontId="20" type="noConversion"/>
  </si>
  <si>
    <t>職場應用文</t>
    <phoneticPr fontId="20" type="noConversion"/>
  </si>
  <si>
    <t>法律與生活</t>
    <phoneticPr fontId="20" type="noConversion"/>
  </si>
  <si>
    <t>職場禮儀與口語表達</t>
  </si>
  <si>
    <t>多元通識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</si>
  <si>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</si>
  <si>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院必修課</t>
    <phoneticPr fontId="20" type="noConversion"/>
  </si>
  <si>
    <t>商管導論(一)</t>
    <phoneticPr fontId="20" type="noConversion"/>
  </si>
  <si>
    <t>商管導論(二)</t>
    <phoneticPr fontId="20" type="noConversion"/>
  </si>
  <si>
    <t xml:space="preserve">  </t>
    <phoneticPr fontId="20" type="noConversion"/>
  </si>
  <si>
    <t>院選修課</t>
    <phoneticPr fontId="20" type="noConversion"/>
  </si>
  <si>
    <t>職場日語</t>
    <phoneticPr fontId="20" type="noConversion"/>
  </si>
  <si>
    <t>中階職場英語</t>
    <phoneticPr fontId="20" type="noConversion"/>
  </si>
  <si>
    <t>客服營運與管理</t>
    <phoneticPr fontId="20" type="noConversion"/>
  </si>
  <si>
    <t>進階職場日語</t>
    <phoneticPr fontId="20" type="noConversion"/>
  </si>
  <si>
    <t>高階職場英語</t>
    <phoneticPr fontId="20" type="noConversion"/>
  </si>
  <si>
    <t>小計</t>
    <phoneticPr fontId="20" type="noConversion"/>
  </si>
  <si>
    <t>小計</t>
    <phoneticPr fontId="20" type="noConversion"/>
  </si>
  <si>
    <t>類別學分小計</t>
    <phoneticPr fontId="20" type="noConversion"/>
  </si>
  <si>
    <t>生產與作業管理</t>
    <phoneticPr fontId="20" type="noConversion"/>
  </si>
  <si>
    <t>企業個案研討(一)</t>
    <phoneticPr fontId="20" type="noConversion"/>
  </si>
  <si>
    <t>企業專題製作(一)(二)</t>
    <phoneticPr fontId="20" type="noConversion"/>
  </si>
  <si>
    <t>企業概論</t>
    <phoneticPr fontId="20" type="noConversion"/>
  </si>
  <si>
    <t>企業談判</t>
    <phoneticPr fontId="20" type="noConversion"/>
  </si>
  <si>
    <t>消費者行為</t>
    <phoneticPr fontId="20" type="noConversion"/>
  </si>
  <si>
    <t>企業個案研討(二)</t>
    <phoneticPr fontId="20" type="noConversion"/>
  </si>
  <si>
    <t>服務業管理</t>
    <phoneticPr fontId="20" type="noConversion"/>
  </si>
  <si>
    <t>微型創業</t>
    <phoneticPr fontId="20" type="noConversion"/>
  </si>
  <si>
    <t xml:space="preserve">     </t>
    <phoneticPr fontId="20" type="noConversion"/>
  </si>
  <si>
    <t>創意思考</t>
    <phoneticPr fontId="20" type="noConversion"/>
  </si>
  <si>
    <t>企業內控</t>
    <phoneticPr fontId="20" type="noConversion"/>
  </si>
  <si>
    <t>網路行銷</t>
    <phoneticPr fontId="20" type="noConversion"/>
  </si>
  <si>
    <t>商品企劃</t>
    <phoneticPr fontId="20" type="noConversion"/>
  </si>
  <si>
    <t>廣告實務</t>
    <phoneticPr fontId="20" type="noConversion"/>
  </si>
  <si>
    <t>校外實習(一)</t>
    <phoneticPr fontId="20" type="noConversion"/>
  </si>
  <si>
    <t>校外實習</t>
    <phoneticPr fontId="20" type="noConversion"/>
  </si>
  <si>
    <t>會計資訊實務</t>
    <phoneticPr fontId="20" type="noConversion"/>
  </si>
  <si>
    <t>財務報表分析</t>
    <phoneticPr fontId="20" type="noConversion"/>
  </si>
  <si>
    <t>零售管理</t>
    <phoneticPr fontId="20" type="noConversion"/>
  </si>
  <si>
    <t>公關與危機管理</t>
    <phoneticPr fontId="20" type="noConversion"/>
  </si>
  <si>
    <t>企業資源規劃</t>
    <phoneticPr fontId="20" type="noConversion"/>
  </si>
  <si>
    <t>創意行銷</t>
    <phoneticPr fontId="20" type="noConversion"/>
  </si>
  <si>
    <t>商用英文</t>
    <phoneticPr fontId="20" type="noConversion"/>
  </si>
  <si>
    <t>校外實習(二)</t>
    <phoneticPr fontId="20" type="noConversion"/>
  </si>
  <si>
    <t>學期學分總計</t>
    <phoneticPr fontId="20" type="noConversion"/>
  </si>
  <si>
    <t>基礎通識：14 學分</t>
    <phoneticPr fontId="20" type="noConversion"/>
  </si>
  <si>
    <t>院定必修：8 學分</t>
    <phoneticPr fontId="20" type="noConversion"/>
  </si>
  <si>
    <t>職用通識：8學分</t>
    <phoneticPr fontId="20" type="noConversion"/>
  </si>
  <si>
    <t>專業必修：66 學分</t>
    <phoneticPr fontId="20" type="noConversion"/>
  </si>
  <si>
    <t>最低畢業學分數：128 學分</t>
    <phoneticPr fontId="20" type="noConversion"/>
  </si>
  <si>
    <t>專業選修：26學分(專業選修含院選修至少26學分)</t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</si>
  <si>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企業管理系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</t>
    </r>
    <r>
      <rPr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 xml:space="preserve">學年度入學適用) </t>
    </r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</si>
  <si>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會議展覽服務業學位學程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</t>
    </r>
    <r>
      <rPr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 xml:space="preserve">學年度入學適用) </t>
    </r>
    <phoneticPr fontId="20" type="noConversion"/>
  </si>
  <si>
    <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02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27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 xml:space="preserve">次學程課程發展委員會修訂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次院課程發展委員會審查</t>
    </r>
    <r>
      <rPr>
        <sz val="6"/>
        <color theme="0"/>
        <rFont val="新細明體"/>
        <family val="1"/>
        <charset val="136"/>
      </rPr>
      <t>█</t>
    </r>
    <r>
      <rPr>
        <sz val="6"/>
        <rFont val="標楷體"/>
        <family val="4"/>
        <charset val="136"/>
      </rPr>
      <t xml:space="preserve">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次校課程發展委員會審查</t>
    </r>
    <r>
      <rPr>
        <sz val="6"/>
        <color theme="0"/>
        <rFont val="標楷體"/>
        <family val="4"/>
        <charset val="136"/>
      </rPr>
      <t>█</t>
    </r>
    <phoneticPr fontId="20" type="noConversion"/>
  </si>
  <si>
    <t>類別</t>
    <phoneticPr fontId="20" type="noConversion"/>
  </si>
  <si>
    <t>科目名稱</t>
    <phoneticPr fontId="20" type="noConversion"/>
  </si>
  <si>
    <t>學
分</t>
    <phoneticPr fontId="20" type="noConversion"/>
  </si>
  <si>
    <t>時
數</t>
    <phoneticPr fontId="20" type="noConversion"/>
  </si>
  <si>
    <t>學
分</t>
    <phoneticPr fontId="20" type="noConversion"/>
  </si>
  <si>
    <t>時
數</t>
    <phoneticPr fontId="20" type="noConversion"/>
  </si>
  <si>
    <t>學
分</t>
    <phoneticPr fontId="20" type="noConversion"/>
  </si>
  <si>
    <t>時
數</t>
    <phoneticPr fontId="20" type="noConversion"/>
  </si>
  <si>
    <t>學
分</t>
    <phoneticPr fontId="20" type="noConversion"/>
  </si>
  <si>
    <t>時
數</t>
    <phoneticPr fontId="20" type="noConversion"/>
  </si>
  <si>
    <t>基礎
通識</t>
    <phoneticPr fontId="20" type="noConversion"/>
  </si>
  <si>
    <t>中文閱讀與寫作</t>
    <phoneticPr fontId="20" type="noConversion"/>
  </si>
  <si>
    <t>體育(三)</t>
    <phoneticPr fontId="20" type="noConversion"/>
  </si>
  <si>
    <t>共同外語(一)(二)</t>
    <phoneticPr fontId="20" type="noConversion"/>
  </si>
  <si>
    <t>共同外語(三)</t>
    <phoneticPr fontId="20" type="noConversion"/>
  </si>
  <si>
    <t>體育(一)(二)</t>
    <phoneticPr fontId="20" type="noConversion"/>
  </si>
  <si>
    <t>職用
通識</t>
    <phoneticPr fontId="20" type="noConversion"/>
  </si>
  <si>
    <t>勞作教育(一)(二)</t>
    <phoneticPr fontId="20" type="noConversion"/>
  </si>
  <si>
    <t>服務學習(一)(二)</t>
    <phoneticPr fontId="20" type="noConversion"/>
  </si>
  <si>
    <t>職場禮儀與口語表達</t>
    <phoneticPr fontId="20" type="noConversion"/>
  </si>
  <si>
    <t>多元
通識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</si>
  <si>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</si>
  <si>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類別學分小計</t>
    <phoneticPr fontId="20" type="noConversion"/>
  </si>
  <si>
    <t>院必修</t>
    <phoneticPr fontId="20" type="noConversion"/>
  </si>
  <si>
    <t>商管導論(一)(二)</t>
    <phoneticPr fontId="20" type="noConversion"/>
  </si>
  <si>
    <t>企業經營講座</t>
    <phoneticPr fontId="20" type="noConversion"/>
  </si>
  <si>
    <t>小計</t>
    <phoneticPr fontId="20" type="noConversion"/>
  </si>
  <si>
    <t>院
選
修</t>
    <phoneticPr fontId="20" type="noConversion"/>
  </si>
  <si>
    <t>職場日語</t>
    <phoneticPr fontId="20" type="noConversion"/>
  </si>
  <si>
    <t>中階職場英語</t>
    <phoneticPr fontId="20" type="noConversion"/>
  </si>
  <si>
    <t>客服營運與管理</t>
    <phoneticPr fontId="20" type="noConversion"/>
  </si>
  <si>
    <t>進階職場日語</t>
    <phoneticPr fontId="20" type="noConversion"/>
  </si>
  <si>
    <t>高階職場英語</t>
    <phoneticPr fontId="20" type="noConversion"/>
  </si>
  <si>
    <t>專業必修科目</t>
    <phoneticPr fontId="20" type="noConversion"/>
  </si>
  <si>
    <t>語文</t>
    <phoneticPr fontId="20" type="noConversion"/>
  </si>
  <si>
    <t>初級日語(一)(二)</t>
    <phoneticPr fontId="20" type="noConversion"/>
  </si>
  <si>
    <t>會展英語(一) (二)</t>
    <phoneticPr fontId="20" type="noConversion"/>
  </si>
  <si>
    <t>會展英語(三)</t>
    <phoneticPr fontId="20" type="noConversion"/>
  </si>
  <si>
    <t>商管</t>
    <phoneticPr fontId="20" type="noConversion"/>
  </si>
  <si>
    <t>行銷學</t>
    <phoneticPr fontId="20" type="noConversion"/>
  </si>
  <si>
    <t>電腦</t>
    <phoneticPr fontId="20" type="noConversion"/>
  </si>
  <si>
    <t>商業軟體應用</t>
    <phoneticPr fontId="20" type="noConversion"/>
  </si>
  <si>
    <t>簡報製作與表達</t>
    <phoneticPr fontId="20" type="noConversion"/>
  </si>
  <si>
    <t>會展</t>
    <phoneticPr fontId="20" type="noConversion"/>
  </si>
  <si>
    <t>會展產業概論</t>
    <phoneticPr fontId="20" type="noConversion"/>
  </si>
  <si>
    <t>活動企劃</t>
    <phoneticPr fontId="20" type="noConversion"/>
  </si>
  <si>
    <t>展覽企劃</t>
    <phoneticPr fontId="20" type="noConversion"/>
  </si>
  <si>
    <t>國際禮儀</t>
    <phoneticPr fontId="20" type="noConversion"/>
  </si>
  <si>
    <t>活動實務與管理</t>
    <phoneticPr fontId="20" type="noConversion"/>
  </si>
  <si>
    <t>展覽實務與管理</t>
    <phoneticPr fontId="20" type="noConversion"/>
  </si>
  <si>
    <t>會展專題製作 (二)</t>
    <phoneticPr fontId="20" type="noConversion"/>
  </si>
  <si>
    <t>會展活動與接待</t>
    <phoneticPr fontId="20" type="noConversion"/>
  </si>
  <si>
    <t>會議企劃</t>
    <phoneticPr fontId="20" type="noConversion"/>
  </si>
  <si>
    <t>獎勵旅遊企劃與實務</t>
    <phoneticPr fontId="20" type="noConversion"/>
  </si>
  <si>
    <t>會展活動與主持</t>
    <phoneticPr fontId="20" type="noConversion"/>
  </si>
  <si>
    <t>城市行銷</t>
    <phoneticPr fontId="20" type="noConversion"/>
  </si>
  <si>
    <t>會議實務與管理</t>
    <phoneticPr fontId="20" type="noConversion"/>
  </si>
  <si>
    <t>會展公關與新聞寫作</t>
    <phoneticPr fontId="20" type="noConversion"/>
  </si>
  <si>
    <t>領隊與導遊實務</t>
    <phoneticPr fontId="20" type="noConversion"/>
  </si>
  <si>
    <t>導覽解說實務</t>
    <phoneticPr fontId="20" type="noConversion"/>
  </si>
  <si>
    <t>會展人員專業證照(一)</t>
    <phoneticPr fontId="20" type="noConversion"/>
  </si>
  <si>
    <t>會展人員專業證照(二)</t>
    <phoneticPr fontId="20" type="noConversion"/>
  </si>
  <si>
    <t>校外實習</t>
    <phoneticPr fontId="20" type="noConversion"/>
  </si>
  <si>
    <t>必修學分小計</t>
    <phoneticPr fontId="20" type="noConversion"/>
  </si>
  <si>
    <t>專業選修</t>
    <phoneticPr fontId="20" type="noConversion"/>
  </si>
  <si>
    <t>進階日語(一)(二)</t>
    <phoneticPr fontId="20" type="noConversion"/>
  </si>
  <si>
    <t>進階日語(三)</t>
    <phoneticPr fontId="20" type="noConversion"/>
  </si>
  <si>
    <t>進階日語(四)(五)</t>
    <phoneticPr fontId="20" type="noConversion"/>
  </si>
  <si>
    <t>初級西語(一)(二)</t>
    <phoneticPr fontId="20" type="noConversion"/>
  </si>
  <si>
    <t>進階西語(一)</t>
    <phoneticPr fontId="20" type="noConversion"/>
  </si>
  <si>
    <t>進階西語(三)(四)</t>
    <phoneticPr fontId="20" type="noConversion"/>
  </si>
  <si>
    <t>進階會展英語(一)(二)</t>
    <phoneticPr fontId="20" type="noConversion"/>
  </si>
  <si>
    <t>媒體傳播</t>
    <phoneticPr fontId="20" type="noConversion"/>
  </si>
  <si>
    <t>商業書信</t>
    <phoneticPr fontId="20" type="noConversion"/>
  </si>
  <si>
    <t>企業資源規劃</t>
    <phoneticPr fontId="20" type="noConversion"/>
  </si>
  <si>
    <t>電子商務</t>
    <phoneticPr fontId="20" type="noConversion"/>
  </si>
  <si>
    <t>廣告實務</t>
    <phoneticPr fontId="20" type="noConversion"/>
  </si>
  <si>
    <t>消費者行為</t>
    <phoneticPr fontId="20" type="noConversion"/>
  </si>
  <si>
    <t>公共關係概論</t>
    <phoneticPr fontId="20" type="noConversion"/>
  </si>
  <si>
    <t>專案管理</t>
    <phoneticPr fontId="20" type="noConversion"/>
  </si>
  <si>
    <t>會展行銷</t>
    <phoneticPr fontId="20" type="noConversion"/>
  </si>
  <si>
    <t>顧客關係管理</t>
    <phoneticPr fontId="20" type="noConversion"/>
  </si>
  <si>
    <t>會展財務管理</t>
    <phoneticPr fontId="20" type="noConversion"/>
  </si>
  <si>
    <t>廣告企畫與製作</t>
    <phoneticPr fontId="20" type="noConversion"/>
  </si>
  <si>
    <t>企業識別與設計</t>
    <phoneticPr fontId="20" type="noConversion"/>
  </si>
  <si>
    <t>會展物流管理</t>
    <phoneticPr fontId="20" type="noConversion"/>
  </si>
  <si>
    <t>觀光學概論</t>
    <phoneticPr fontId="20" type="noConversion"/>
  </si>
  <si>
    <t>會展專業績效評估</t>
    <phoneticPr fontId="20" type="noConversion"/>
  </si>
  <si>
    <t>宴會實務與管理</t>
    <phoneticPr fontId="20" type="noConversion"/>
  </si>
  <si>
    <t>博奕事業經營管理</t>
    <phoneticPr fontId="20" type="noConversion"/>
  </si>
  <si>
    <t>會展場地規劃與施工管理</t>
    <phoneticPr fontId="20" type="noConversion"/>
  </si>
  <si>
    <t>科技產品與會展</t>
    <phoneticPr fontId="20" type="noConversion"/>
  </si>
  <si>
    <t>會展個案研究</t>
    <phoneticPr fontId="20" type="noConversion"/>
  </si>
  <si>
    <t>電競賽事賽評與主持</t>
    <phoneticPr fontId="20" type="noConversion"/>
  </si>
  <si>
    <t>獎勵旅遊商品設計與服務規劃</t>
    <phoneticPr fontId="20" type="noConversion"/>
  </si>
  <si>
    <t>大型國際活動規劃</t>
    <phoneticPr fontId="20" type="noConversion"/>
  </si>
  <si>
    <t>婚禮企劃與籌辦實務</t>
    <phoneticPr fontId="20" type="noConversion"/>
  </si>
  <si>
    <t>會展採購與成本管控</t>
    <phoneticPr fontId="20" type="noConversion"/>
  </si>
  <si>
    <t>校外實習(暑期)</t>
    <phoneticPr fontId="20" type="noConversion"/>
  </si>
  <si>
    <t>海外實習(一)(二)</t>
    <phoneticPr fontId="20" type="noConversion"/>
  </si>
  <si>
    <t>校外實習(一)(二)</t>
    <phoneticPr fontId="20" type="noConversion"/>
  </si>
  <si>
    <t>建議最少選修學分</t>
    <phoneticPr fontId="20" type="noConversion"/>
  </si>
  <si>
    <t>最少選修學分</t>
    <phoneticPr fontId="20" type="noConversion"/>
  </si>
  <si>
    <t>類別(建議)學分小計</t>
    <phoneticPr fontId="20" type="noConversion"/>
  </si>
  <si>
    <t>至少修32學分以上</t>
    <phoneticPr fontId="20" type="noConversion"/>
  </si>
  <si>
    <t>學期學分小計</t>
    <phoneticPr fontId="20" type="noConversion"/>
  </si>
  <si>
    <t>說明</t>
    <phoneticPr fontId="20" type="noConversion"/>
  </si>
  <si>
    <t>基礎通識：14 學分</t>
    <phoneticPr fontId="20" type="noConversion"/>
  </si>
  <si>
    <t>院必修：8 學分</t>
    <phoneticPr fontId="20" type="noConversion"/>
  </si>
  <si>
    <t>最低畢業學分數：128 學分</t>
    <phoneticPr fontId="20" type="noConversion"/>
  </si>
  <si>
    <t>職用通識：8 學分</t>
    <phoneticPr fontId="20" type="noConversion"/>
  </si>
  <si>
    <t>專業必修：60 學分</t>
    <phoneticPr fontId="20" type="noConversion"/>
  </si>
  <si>
    <t>多元通識：6 學分</t>
    <phoneticPr fontId="20" type="noConversion"/>
  </si>
  <si>
    <t>專業至少應選修(含院定選修)：32 學分</t>
    <phoneticPr fontId="20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</si>
  <si>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 xml:space="preserve">次系課程發展委員會修訂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次院課程發展委員會審查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次校課程發展委員會審查</t>
    </r>
    <phoneticPr fontId="126" type="noConversion"/>
  </si>
  <si>
    <r>
      <rPr>
        <sz val="9"/>
        <rFont val="標楷體"/>
        <family val="4"/>
        <charset val="136"/>
      </rPr>
      <t>勞作教育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</si>
  <si>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服務學習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</si>
  <si>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職場應用文</t>
    </r>
    <phoneticPr fontId="20" type="noConversion"/>
  </si>
  <si>
    <r>
      <rPr>
        <sz val="9"/>
        <rFont val="標楷體"/>
        <family val="4"/>
        <charset val="136"/>
      </rPr>
      <t>法律與生活</t>
    </r>
    <phoneticPr fontId="20" type="noConversion"/>
  </si>
  <si>
    <r>
      <rPr>
        <sz val="8"/>
        <rFont val="標楷體"/>
        <family val="4"/>
        <charset val="136"/>
      </rPr>
      <t>多元通識</t>
    </r>
    <phoneticPr fontId="20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</si>
  <si>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20" type="noConversion"/>
  </si>
  <si>
    <r>
      <rPr>
        <sz val="8"/>
        <rFont val="標楷體"/>
        <family val="4"/>
        <charset val="136"/>
      </rPr>
      <t>院必修</t>
    </r>
    <phoneticPr fontId="20" type="noConversion"/>
  </si>
  <si>
    <r>
      <rPr>
        <sz val="9"/>
        <rFont val="標楷體"/>
        <family val="4"/>
        <charset val="136"/>
      </rPr>
      <t>商管導論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</si>
  <si>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企業經營講座</t>
    </r>
    <phoneticPr fontId="20" type="noConversion"/>
  </si>
  <si>
    <r>
      <rPr>
        <b/>
        <sz val="9"/>
        <rFont val="標楷體"/>
        <family val="4"/>
        <charset val="136"/>
      </rPr>
      <t>類別學分小計</t>
    </r>
    <phoneticPr fontId="20" type="noConversion"/>
  </si>
  <si>
    <r>
      <rPr>
        <sz val="8"/>
        <rFont val="標楷體"/>
        <family val="4"/>
        <charset val="136"/>
      </rPr>
      <t>院選修</t>
    </r>
    <phoneticPr fontId="20" type="noConversion"/>
  </si>
  <si>
    <r>
      <rPr>
        <sz val="9"/>
        <rFont val="標楷體"/>
        <family val="4"/>
        <charset val="136"/>
      </rPr>
      <t>職場日語</t>
    </r>
    <phoneticPr fontId="20" type="noConversion"/>
  </si>
  <si>
    <r>
      <rPr>
        <sz val="9"/>
        <rFont val="標楷體"/>
        <family val="4"/>
        <charset val="136"/>
      </rPr>
      <t>中階職場英語</t>
    </r>
    <phoneticPr fontId="20" type="noConversion"/>
  </si>
  <si>
    <r>
      <rPr>
        <sz val="9"/>
        <rFont val="標楷體"/>
        <family val="4"/>
        <charset val="136"/>
      </rPr>
      <t>客服營運與管理</t>
    </r>
    <phoneticPr fontId="20" type="noConversion"/>
  </si>
  <si>
    <r>
      <rPr>
        <sz val="9"/>
        <rFont val="標楷體"/>
        <family val="4"/>
        <charset val="136"/>
      </rPr>
      <t>進階職場日語</t>
    </r>
    <phoneticPr fontId="20" type="noConversion"/>
  </si>
  <si>
    <r>
      <rPr>
        <sz val="9"/>
        <rFont val="標楷體"/>
        <family val="4"/>
        <charset val="136"/>
      </rPr>
      <t>高階職場英語</t>
    </r>
    <phoneticPr fontId="20" type="noConversion"/>
  </si>
  <si>
    <r>
      <rPr>
        <b/>
        <sz val="9"/>
        <rFont val="標楷體"/>
        <family val="4"/>
        <charset val="136"/>
      </rPr>
      <t>小計</t>
    </r>
    <phoneticPr fontId="20" type="noConversion"/>
  </si>
  <si>
    <r>
      <rPr>
        <b/>
        <sz val="9"/>
        <rFont val="標楷體"/>
        <family val="4"/>
        <charset val="136"/>
      </rPr>
      <t>小計</t>
    </r>
    <phoneticPr fontId="20" type="noConversion"/>
  </si>
  <si>
    <r>
      <rPr>
        <b/>
        <sz val="9"/>
        <rFont val="標楷體"/>
        <family val="4"/>
        <charset val="136"/>
      </rPr>
      <t>類別學分小計</t>
    </r>
    <phoneticPr fontId="20" type="noConversion"/>
  </si>
  <si>
    <r>
      <rPr>
        <sz val="8"/>
        <rFont val="標楷體"/>
        <family val="4"/>
        <charset val="136"/>
      </rPr>
      <t>專業必修科目</t>
    </r>
    <phoneticPr fontId="20" type="noConversion"/>
  </si>
  <si>
    <r>
      <rPr>
        <sz val="9"/>
        <rFont val="標楷體"/>
        <family val="4"/>
        <charset val="136"/>
      </rPr>
      <t>影像處理</t>
    </r>
    <phoneticPr fontId="20" type="noConversion"/>
  </si>
  <si>
    <r>
      <rPr>
        <sz val="9"/>
        <rFont val="標楷體"/>
        <family val="4"/>
        <charset val="136"/>
      </rPr>
      <t>故事與分鏡腳本</t>
    </r>
    <phoneticPr fontId="20" type="noConversion"/>
  </si>
  <si>
    <r>
      <rPr>
        <sz val="9"/>
        <rFont val="標楷體"/>
        <family val="4"/>
        <charset val="136"/>
      </rPr>
      <t>互動設計應用</t>
    </r>
    <phoneticPr fontId="20" type="noConversion"/>
  </si>
  <si>
    <r>
      <rPr>
        <sz val="9"/>
        <rFont val="標楷體"/>
        <family val="4"/>
        <charset val="136"/>
      </rPr>
      <t>實務專題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</si>
  <si>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燈光與演算實務</t>
    </r>
    <phoneticPr fontId="20" type="noConversion"/>
  </si>
  <si>
    <r>
      <rPr>
        <sz val="9"/>
        <rFont val="標楷體"/>
        <family val="4"/>
        <charset val="136"/>
      </rPr>
      <t>動態捕捉與編輯</t>
    </r>
    <phoneticPr fontId="20" type="noConversion"/>
  </si>
  <si>
    <r>
      <rPr>
        <sz val="9"/>
        <rFont val="標楷體"/>
        <family val="4"/>
        <charset val="136"/>
      </rPr>
      <t>互動程式設計</t>
    </r>
    <phoneticPr fontId="20" type="noConversion"/>
  </si>
  <si>
    <r>
      <rPr>
        <sz val="9"/>
        <rFont val="標楷體"/>
        <family val="4"/>
        <charset val="136"/>
      </rPr>
      <t>人機介面技術</t>
    </r>
    <phoneticPr fontId="20" type="noConversion"/>
  </si>
  <si>
    <r>
      <rPr>
        <sz val="9"/>
        <rFont val="標楷體"/>
        <family val="4"/>
        <charset val="136"/>
      </rPr>
      <t>著作法規</t>
    </r>
    <phoneticPr fontId="20" type="noConversion"/>
  </si>
  <si>
    <r>
      <rPr>
        <sz val="9"/>
        <rFont val="標楷體"/>
        <family val="4"/>
        <charset val="136"/>
      </rPr>
      <t>色彩設計</t>
    </r>
    <phoneticPr fontId="20" type="noConversion"/>
  </si>
  <si>
    <r>
      <t>3D</t>
    </r>
    <r>
      <rPr>
        <sz val="9"/>
        <rFont val="標楷體"/>
        <family val="4"/>
        <charset val="136"/>
      </rPr>
      <t>角色骨架設定</t>
    </r>
    <phoneticPr fontId="20" type="noConversion"/>
  </si>
  <si>
    <r>
      <rPr>
        <sz val="9"/>
        <rFont val="標楷體"/>
        <family val="4"/>
        <charset val="136"/>
      </rPr>
      <t>編曲與音效</t>
    </r>
    <phoneticPr fontId="20" type="noConversion"/>
  </si>
  <si>
    <r>
      <rPr>
        <sz val="9"/>
        <rFont val="標楷體"/>
        <family val="4"/>
        <charset val="136"/>
      </rPr>
      <t>互動設計概論</t>
    </r>
    <phoneticPr fontId="20" type="noConversion"/>
  </si>
  <si>
    <r>
      <rPr>
        <sz val="9"/>
        <rFont val="標楷體"/>
        <family val="4"/>
        <charset val="136"/>
      </rPr>
      <t>場景設計</t>
    </r>
    <phoneticPr fontId="20" type="noConversion"/>
  </si>
  <si>
    <r>
      <rPr>
        <sz val="9"/>
        <rFont val="標楷體"/>
        <family val="4"/>
        <charset val="136"/>
      </rPr>
      <t>影音剪輯</t>
    </r>
    <phoneticPr fontId="20" type="noConversion"/>
  </si>
  <si>
    <r>
      <rPr>
        <sz val="9"/>
        <rFont val="標楷體"/>
        <family val="4"/>
        <charset val="136"/>
      </rPr>
      <t>影像與書寫</t>
    </r>
    <phoneticPr fontId="20" type="noConversion"/>
  </si>
  <si>
    <t xml:space="preserve"> </t>
    <phoneticPr fontId="20" type="noConversion"/>
  </si>
  <si>
    <r>
      <rPr>
        <sz val="9"/>
        <rFont val="標楷體"/>
        <family val="4"/>
        <charset val="136"/>
      </rPr>
      <t>數位錄音與剪輯</t>
    </r>
    <phoneticPr fontId="20" type="noConversion"/>
  </si>
  <si>
    <r>
      <t>3D</t>
    </r>
    <r>
      <rPr>
        <sz val="9"/>
        <rFont val="標楷體"/>
        <family val="4"/>
        <charset val="136"/>
      </rPr>
      <t>建模與材質</t>
    </r>
    <phoneticPr fontId="20" type="noConversion"/>
  </si>
  <si>
    <r>
      <t>3D</t>
    </r>
    <r>
      <rPr>
        <sz val="9"/>
        <rFont val="標楷體"/>
        <family val="4"/>
        <charset val="136"/>
      </rPr>
      <t>角色動畫</t>
    </r>
    <phoneticPr fontId="20" type="noConversion"/>
  </si>
  <si>
    <r>
      <rPr>
        <sz val="9"/>
        <rFont val="標楷體"/>
        <family val="4"/>
        <charset val="136"/>
      </rPr>
      <t>基礎攝影</t>
    </r>
    <phoneticPr fontId="20" type="noConversion"/>
  </si>
  <si>
    <r>
      <rPr>
        <sz val="9"/>
        <rFont val="標楷體"/>
        <family val="4"/>
        <charset val="136"/>
      </rPr>
      <t>互動遊戲設計</t>
    </r>
    <phoneticPr fontId="20" type="noConversion"/>
  </si>
  <si>
    <r>
      <rPr>
        <sz val="8"/>
        <rFont val="標楷體"/>
        <family val="4"/>
        <charset val="136"/>
      </rPr>
      <t>專業選修科目</t>
    </r>
    <phoneticPr fontId="20" type="noConversion"/>
  </si>
  <si>
    <r>
      <rPr>
        <sz val="9"/>
        <rFont val="標楷體"/>
        <family val="4"/>
        <charset val="136"/>
      </rPr>
      <t>基礎程式設計</t>
    </r>
    <phoneticPr fontId="20" type="noConversion"/>
  </si>
  <si>
    <r>
      <rPr>
        <sz val="9"/>
        <rFont val="標楷體"/>
        <family val="4"/>
        <charset val="136"/>
      </rPr>
      <t>遊戲理論與設計</t>
    </r>
    <phoneticPr fontId="20" type="noConversion"/>
  </si>
  <si>
    <r>
      <rPr>
        <sz val="9"/>
        <rFont val="標楷體"/>
        <family val="4"/>
        <charset val="136"/>
      </rPr>
      <t>數位出版</t>
    </r>
    <phoneticPr fontId="20" type="noConversion"/>
  </si>
  <si>
    <r>
      <rPr>
        <sz val="9"/>
        <rFont val="標楷體"/>
        <family val="4"/>
        <charset val="136"/>
      </rPr>
      <t>體感互動設計</t>
    </r>
    <phoneticPr fontId="20" type="noConversion"/>
  </si>
  <si>
    <r>
      <rPr>
        <sz val="9"/>
        <rFont val="標楷體"/>
        <family val="4"/>
        <charset val="136"/>
      </rPr>
      <t>動態素描</t>
    </r>
    <phoneticPr fontId="20" type="noConversion"/>
  </si>
  <si>
    <r>
      <t>APP Inventor</t>
    </r>
    <r>
      <rPr>
        <sz val="9"/>
        <rFont val="標楷體"/>
        <family val="4"/>
        <charset val="136"/>
      </rPr>
      <t>視覺化程式設計</t>
    </r>
    <r>
      <rPr>
        <sz val="9"/>
        <rFont val="Times New Roman"/>
        <family val="1"/>
      </rPr>
      <t/>
    </r>
    <phoneticPr fontId="20" type="noConversion"/>
  </si>
  <si>
    <r>
      <rPr>
        <sz val="9"/>
        <color theme="1"/>
        <rFont val="標楷體"/>
        <family val="4"/>
        <charset val="136"/>
      </rPr>
      <t>遊戲引擎應用</t>
    </r>
    <phoneticPr fontId="20" type="noConversion"/>
  </si>
  <si>
    <r>
      <rPr>
        <sz val="9"/>
        <rFont val="標楷體"/>
        <family val="4"/>
        <charset val="136"/>
      </rPr>
      <t>展場設計</t>
    </r>
    <phoneticPr fontId="20" type="noConversion"/>
  </si>
  <si>
    <r>
      <t>2D</t>
    </r>
    <r>
      <rPr>
        <sz val="9"/>
        <rFont val="標楷體"/>
        <family val="4"/>
        <charset val="136"/>
      </rPr>
      <t>角色動畫</t>
    </r>
    <phoneticPr fontId="20" type="noConversion"/>
  </si>
  <si>
    <r>
      <rPr>
        <sz val="9"/>
        <color theme="1"/>
        <rFont val="標楷體"/>
        <family val="4"/>
        <charset val="136"/>
      </rPr>
      <t>微電影創作</t>
    </r>
    <phoneticPr fontId="20" type="noConversion"/>
  </si>
  <si>
    <r>
      <rPr>
        <sz val="9"/>
        <rFont val="標楷體"/>
        <family val="4"/>
        <charset val="136"/>
      </rPr>
      <t>擴充實境應用</t>
    </r>
    <phoneticPr fontId="20" type="noConversion"/>
  </si>
  <si>
    <r>
      <rPr>
        <sz val="9"/>
        <rFont val="標楷體"/>
        <family val="4"/>
        <charset val="136"/>
      </rPr>
      <t>網路多媒體技術與應用</t>
    </r>
    <phoneticPr fontId="20" type="noConversion"/>
  </si>
  <si>
    <r>
      <rPr>
        <sz val="9"/>
        <color theme="1"/>
        <rFont val="標楷體"/>
        <family val="4"/>
        <charset val="136"/>
      </rPr>
      <t>網路多媒體企劃與製作</t>
    </r>
    <phoneticPr fontId="20" type="noConversion"/>
  </si>
  <si>
    <r>
      <rPr>
        <sz val="9"/>
        <rFont val="標楷體"/>
        <family val="4"/>
        <charset val="136"/>
      </rPr>
      <t>雲端運算與服務</t>
    </r>
    <phoneticPr fontId="20" type="noConversion"/>
  </si>
  <si>
    <r>
      <rPr>
        <sz val="9"/>
        <rFont val="標楷體"/>
        <family val="4"/>
        <charset val="136"/>
      </rPr>
      <t>遊戲企劃設計</t>
    </r>
    <phoneticPr fontId="20" type="noConversion"/>
  </si>
  <si>
    <r>
      <rPr>
        <sz val="9"/>
        <color theme="1"/>
        <rFont val="標楷體"/>
        <family val="4"/>
        <charset val="136"/>
      </rPr>
      <t>行動與社群網路</t>
    </r>
    <phoneticPr fontId="20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</si>
  <si>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</si>
  <si>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繪本設計</t>
    </r>
    <phoneticPr fontId="20" type="noConversion"/>
  </si>
  <si>
    <r>
      <rPr>
        <sz val="9"/>
        <color theme="1"/>
        <rFont val="標楷體"/>
        <family val="4"/>
        <charset val="136"/>
      </rPr>
      <t>行動內容企劃與設計</t>
    </r>
    <phoneticPr fontId="20" type="noConversion"/>
  </si>
  <si>
    <t>多媒體網頁動畫</t>
    <phoneticPr fontId="20" type="noConversion"/>
  </si>
  <si>
    <r>
      <rPr>
        <sz val="9"/>
        <color theme="1"/>
        <rFont val="標楷體"/>
        <family val="4"/>
        <charset val="136"/>
      </rPr>
      <t>音樂與媒體整合</t>
    </r>
    <phoneticPr fontId="20" type="noConversion"/>
  </si>
  <si>
    <t>互動介面控制</t>
    <phoneticPr fontId="20" type="noConversion"/>
  </si>
  <si>
    <r>
      <rPr>
        <sz val="9"/>
        <color theme="1"/>
        <rFont val="標楷體"/>
        <family val="4"/>
        <charset val="136"/>
      </rPr>
      <t>數位插畫</t>
    </r>
    <phoneticPr fontId="20" type="noConversion"/>
  </si>
  <si>
    <t>圖像化程式與多媒體</t>
    <phoneticPr fontId="20" type="noConversion"/>
  </si>
  <si>
    <r>
      <rPr>
        <sz val="9"/>
        <color theme="1"/>
        <rFont val="標楷體"/>
        <family val="4"/>
        <charset val="136"/>
      </rPr>
      <t>行動裝置內容設計</t>
    </r>
    <phoneticPr fontId="20" type="noConversion"/>
  </si>
  <si>
    <r>
      <t>3D</t>
    </r>
    <r>
      <rPr>
        <sz val="9"/>
        <rFont val="標楷體"/>
        <family val="4"/>
        <charset val="136"/>
      </rPr>
      <t>影像技術</t>
    </r>
    <phoneticPr fontId="20" type="noConversion"/>
  </si>
  <si>
    <r>
      <rPr>
        <sz val="9"/>
        <color theme="1"/>
        <rFont val="標楷體"/>
        <family val="4"/>
        <charset val="136"/>
      </rPr>
      <t>互動網站設計</t>
    </r>
    <phoneticPr fontId="20" type="noConversion"/>
  </si>
  <si>
    <r>
      <rPr>
        <sz val="9"/>
        <rFont val="標楷體"/>
        <family val="4"/>
        <charset val="136"/>
      </rPr>
      <t>文化創意與數位媒體</t>
    </r>
    <phoneticPr fontId="20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</si>
  <si>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暑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</si>
  <si>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新媒體應用</t>
    </r>
    <phoneticPr fontId="20" type="noConversion"/>
  </si>
  <si>
    <t>創作方法論</t>
    <phoneticPr fontId="20" type="noConversion"/>
  </si>
  <si>
    <t>多媒體教學設計研討</t>
    <phoneticPr fontId="20" type="noConversion"/>
  </si>
  <si>
    <t>多媒體術語導讀</t>
    <phoneticPr fontId="20" type="noConversion"/>
  </si>
  <si>
    <t>多媒體與教育應用</t>
    <phoneticPr fontId="20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</si>
  <si>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</si>
  <si>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10"/>
        <rFont val="標楷體"/>
        <family val="4"/>
        <charset val="136"/>
      </rPr>
      <t>多元通識：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</t>
    </r>
    <phoneticPr fontId="20" type="noConversion"/>
  </si>
  <si>
    <r>
      <rPr>
        <sz val="10"/>
        <rFont val="標楷體"/>
        <family val="4"/>
        <charset val="136"/>
      </rPr>
      <t>最低畢業學分數：</t>
    </r>
    <r>
      <rPr>
        <sz val="10"/>
        <rFont val="Times New Roman"/>
        <family val="1"/>
      </rPr>
      <t>128</t>
    </r>
    <r>
      <rPr>
        <sz val="10"/>
        <rFont val="標楷體"/>
        <family val="4"/>
        <charset val="136"/>
      </rPr>
      <t>學分</t>
    </r>
    <phoneticPr fontId="20" type="noConversion"/>
  </si>
  <si>
    <r>
      <t>1.</t>
    </r>
    <r>
      <rPr>
        <sz val="8"/>
        <color indexed="8"/>
        <rFont val="微軟正黑體"/>
        <family val="2"/>
        <charset val="136"/>
      </rPr>
      <t>共同外語課程需修滿</t>
    </r>
    <r>
      <rPr>
        <sz val="8"/>
        <color indexed="8"/>
        <rFont val="Arial"/>
        <family val="2"/>
      </rPr>
      <t>6</t>
    </r>
    <r>
      <rPr>
        <sz val="8"/>
        <color indexed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Arial"/>
        <family val="2"/>
      </rPr>
      <t>2.</t>
    </r>
    <r>
      <rPr>
        <sz val="8"/>
        <color indexed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20" type="noConversion"/>
  </si>
  <si>
    <r>
      <t>1.</t>
    </r>
    <r>
      <rPr>
        <sz val="8"/>
        <rFont val="微軟正黑體"/>
        <family val="2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rFont val="Arial"/>
        <family val="2"/>
      </rPr>
      <t>2.</t>
    </r>
    <r>
      <rPr>
        <sz val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r>
      <rPr>
        <sz val="8"/>
        <color indexed="8"/>
        <rFont val="Arial"/>
        <family val="2"/>
      </rPr>
      <t/>
    </r>
    <phoneticPr fontId="20" type="noConversion"/>
  </si>
  <si>
    <r>
      <t>1.</t>
    </r>
    <r>
      <rPr>
        <sz val="8"/>
        <color indexed="8"/>
        <rFont val="微軟正黑體"/>
        <family val="2"/>
        <charset val="136"/>
      </rPr>
      <t>共同外語課程需修滿</t>
    </r>
    <r>
      <rPr>
        <sz val="8"/>
        <color indexed="8"/>
        <rFont val="Arial"/>
        <family val="2"/>
      </rPr>
      <t>6</t>
    </r>
    <r>
      <rPr>
        <sz val="8"/>
        <color indexed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Arial"/>
        <family val="2"/>
      </rPr>
      <t>2.</t>
    </r>
    <r>
      <rPr>
        <sz val="8"/>
        <color indexed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r>
      <rPr>
        <sz val="8"/>
        <color indexed="8"/>
        <rFont val="Arial"/>
        <family val="2"/>
      </rPr>
      <t/>
    </r>
    <phoneticPr fontId="20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</si>
  <si>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學分，一年級上學期為「共同英語」課程，修畢後可選擇英語或日語做為共同外語課程。
</t>
    </r>
    <r>
      <rPr>
        <sz val="8"/>
        <rFont val="Times New Roman"/>
        <family val="1"/>
      </rPr>
      <t>2.</t>
    </r>
    <r>
      <rPr>
        <sz val="8"/>
        <rFont val="標楷體"/>
        <family val="4"/>
        <charset val="136"/>
      </rPr>
      <t>選擇英語為外語課程者，應修習「職場英語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」和「職場英語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」；選擇日語為外語課程者，則修習「共同日語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」和「共同日語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」；選定語言後，不可交換和異動。</t>
    </r>
    <phoneticPr fontId="20" type="noConversion"/>
  </si>
  <si>
    <r>
      <t>1.</t>
    </r>
    <r>
      <rPr>
        <sz val="8"/>
        <rFont val="微軟正黑體"/>
        <family val="2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rFont val="Arial"/>
        <family val="2"/>
      </rPr>
      <t>2.</t>
    </r>
    <r>
      <rPr>
        <sz val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20" type="noConversion"/>
  </si>
  <si>
    <t>◎本校日間部四年制學生，除依本校學則規定修滿應修之學分外，並應符合相關外語能力、專業實務技能規定之條件，使得申請畢業。
◎如它系開設課程有符合本系的專業需求，於選課前提出申請，經核准後始得列入畢業專業選修學分，跨系選修至多可抵6學分專業選修。</t>
    <phoneticPr fontId="20" type="noConversion"/>
  </si>
  <si>
    <t>◎如它系開設課程有符合本系的專業需求，於選課前提出申請，經核准後始得列入畢業專業選修學分，跨系選修至多可抵6學分專業選修。</t>
    <phoneticPr fontId="20" type="noConversion"/>
  </si>
  <si>
    <r>
      <rPr>
        <sz val="8"/>
        <rFont val="標楷體"/>
        <family val="4"/>
        <charset val="136"/>
      </rPr>
      <t>◎如它系開設課程有符合本系的專業需求，於選課前提出申請，經核准後始得列入畢業專業選修學分，跨系選修至多可抵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學分專業選修。</t>
    </r>
    <phoneticPr fontId="20" type="noConversion"/>
  </si>
  <si>
    <t>1.通識：28學分，院必修：8學分，系專業必修：60學分，選修32學分，合計畢業至少修完：128學分。
2.本系未開設之課程可至外系選修，並於選課前提出申請，經核准後始得列入畢業專業選修學分，惟最多含6學分外系課程。
3.校外實習，一學期需實習滿18周，每周40小時，合計應滿720小時。
4.日間部四年制學生，除依本校學則規定修滿應修之學分外，並應符合相關外語能力、專業實務技能規定之條件，使得申請畢業。</t>
    <phoneticPr fontId="20" type="noConversion"/>
  </si>
  <si>
    <t>1.通識：28學分，院必修：8學分，系專業必修：66學分，專業選修26學分(可含院定選修)，合計畢業至少修完：128學分。
2.校外實習課程可任選下列二種方式之ㄧ實施：  
(1)學期實習：需選修「校外實習(學期)」共9學分選修課程(一學期，需實習滿18周，每周40小時，共720小時)                                                                                     (2)學期實習：需選修「校外實習(學年)」共18學分選修課程(一學年，1440小時)                                                                                                                                                                                                                                                                                                    (3)暑期實習：3學分   2個月  320小時                                                                                                                                                                                                                                                                                            ◎本校日間部四年制學生，除依本校學則規定修滿應修之學分外，並應符合相關外語能力、專業實務技能規定之條件，使得申請畢業。
◎如它系開設課程有符合本系的專業需求，於選課前提出申請，經核准後始得列入畢業專業選修學分，跨系選修至多可抵6學分專業選修。</t>
    <phoneticPr fontId="20" type="noConversion"/>
  </si>
  <si>
    <t>1.本學程未開設之課程可至外系選修，並於選課前提出申請，經核准後始得列入畢業專業選修學分，跨系選修至多可抵6學分專業選修。
2..校外實習課程可任選下列三種方式之一實施：
   (1)暑期實習：需選修「校外實習(暑期)」，共3學分選修課程(暑假期間，需實習滿8周，每周40小時，共320小時以上)
   (2)學期實習：需選修「校外實習(一)」或「校外實習(二)」，共9學分選修課程(一學期，需實習滿18周，每周40小時，共720小時)   
   (3)學年實習：需選修「校外實習(一)(二)」或「海外實習(一)(二)」，共18學分選修課程(一學年，每學期需實習滿18周，每周40小時，共720小時)
   (4)選修校外實習課程者，得視實際需求，以實習學分申請抵免專業必修或選修課，唯畢業總學分仍應符合最低畢業學分。
◎本校日間部四年制學生，除依本校學則規定修滿應修之學分外，並應符合相關外語能力、專業實務技能規定之條件，使得申請畢業。
◎如它系開設課程有符合本系的專業需求，於選課前提出申請，經核准後始得列入畢業專業選修學分，跨系選修至多可抵6學分專業選修。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</si>
</sst>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[Red]0"/>
  </numFmts>
  <fonts count="128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6"/>
      <name val="微軟正黑體"/>
      <family val="2"/>
      <charset val="136"/>
    </font>
    <font>
      <sz val="10"/>
      <name val="Times New Roman"/>
      <family val="1"/>
    </font>
    <font>
      <sz val="18"/>
      <name val="Times New Roman"/>
      <family val="1"/>
    </font>
    <font>
      <sz val="8"/>
      <name val="新細明體"/>
      <family val="1"/>
      <charset val="136"/>
    </font>
    <font>
      <sz val="8"/>
      <name val="Arial Unicode MS"/>
      <family val="2"/>
      <charset val="136"/>
    </font>
    <font>
      <sz val="9"/>
      <color indexed="8"/>
      <name val="新細明體"/>
      <family val="1"/>
      <charset val="136"/>
    </font>
    <font>
      <b/>
      <sz val="8"/>
      <name val="Arial Unicode MS"/>
      <family val="2"/>
      <charset val="136"/>
    </font>
    <font>
      <b/>
      <sz val="8"/>
      <name val="新細明體"/>
      <family val="1"/>
      <charset val="136"/>
    </font>
    <font>
      <b/>
      <sz val="9"/>
      <name val="新細明體"/>
      <family val="1"/>
      <charset val="136"/>
    </font>
    <font>
      <sz val="8"/>
      <color indexed="8"/>
      <name val="新細明體"/>
      <family val="1"/>
      <charset val="136"/>
    </font>
    <font>
      <b/>
      <sz val="8"/>
      <color indexed="8"/>
      <name val="新細明體"/>
      <family val="1"/>
      <charset val="136"/>
    </font>
    <font>
      <sz val="12"/>
      <name val="標楷體"/>
      <family val="4"/>
      <charset val="136"/>
    </font>
    <font>
      <sz val="10"/>
      <name val="新細明體"/>
      <family val="1"/>
      <charset val="136"/>
    </font>
    <font>
      <sz val="8"/>
      <color indexed="8"/>
      <name val="Arial Unicode MS"/>
      <family val="2"/>
      <charset val="136"/>
    </font>
    <font>
      <sz val="6"/>
      <name val="新細明體"/>
      <family val="1"/>
      <charset val="136"/>
    </font>
    <font>
      <sz val="12"/>
      <name val="Times New Roman"/>
      <family val="1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9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9"/>
      <color indexed="10"/>
      <name val="新細明體"/>
      <family val="1"/>
      <charset val="136"/>
    </font>
    <font>
      <sz val="9"/>
      <name val="微軟正黑體"/>
      <family val="2"/>
      <charset val="136"/>
    </font>
    <font>
      <sz val="5"/>
      <name val="新細明體"/>
      <family val="1"/>
      <charset val="136"/>
    </font>
    <font>
      <strike/>
      <sz val="9"/>
      <name val="新細明體"/>
      <family val="1"/>
      <charset val="136"/>
    </font>
    <font>
      <sz val="12"/>
      <name val="Arial"/>
      <family val="2"/>
    </font>
    <font>
      <sz val="8"/>
      <color rgb="FFFF0000"/>
      <name val="Arial Unicode MS"/>
      <family val="2"/>
      <charset val="136"/>
    </font>
    <font>
      <b/>
      <sz val="8"/>
      <color rgb="FFFF0000"/>
      <name val="Arial Unicode MS"/>
      <family val="2"/>
      <charset val="136"/>
    </font>
    <font>
      <sz val="8"/>
      <color rgb="FF000000"/>
      <name val="Arial Unicode MS"/>
      <family val="2"/>
      <charset val="136"/>
    </font>
    <font>
      <sz val="9"/>
      <color rgb="FFFF0000"/>
      <name val="新細明體"/>
      <family val="1"/>
      <charset val="136"/>
    </font>
    <font>
      <sz val="8"/>
      <color rgb="FF000000"/>
      <name val="新細明體"/>
      <family val="1"/>
      <charset val="136"/>
    </font>
    <font>
      <sz val="6"/>
      <color rgb="FF00000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trike/>
      <sz val="8"/>
      <color rgb="FFFF0000"/>
      <name val="Arial Unicode MS"/>
      <family val="2"/>
      <charset val="136"/>
    </font>
    <font>
      <strike/>
      <sz val="8"/>
      <name val="Arial Unicode MS"/>
      <family val="2"/>
      <charset val="136"/>
    </font>
    <font>
      <b/>
      <sz val="8"/>
      <color rgb="FF000000"/>
      <name val="新細明體"/>
      <family val="1"/>
      <charset val="136"/>
    </font>
    <font>
      <sz val="10"/>
      <name val="微軟正黑體"/>
      <family val="2"/>
      <charset val="136"/>
    </font>
    <font>
      <sz val="8"/>
      <name val="微軟正黑體"/>
      <family val="2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8"/>
      <name val="Tahoma"/>
      <family val="2"/>
    </font>
    <font>
      <sz val="8"/>
      <color rgb="FFFF0000"/>
      <name val="Tahoma"/>
      <family val="2"/>
    </font>
    <font>
      <sz val="12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10"/>
      <name val="新細明體"/>
      <family val="1"/>
      <charset val="136"/>
    </font>
    <font>
      <b/>
      <sz val="9"/>
      <color rgb="FFFF0000"/>
      <name val="新細明體"/>
      <family val="1"/>
      <charset val="136"/>
    </font>
    <font>
      <sz val="8"/>
      <color rgb="FF00B050"/>
      <name val="Tahoma"/>
      <family val="2"/>
    </font>
    <font>
      <sz val="8"/>
      <color indexed="8"/>
      <name val="Arial"/>
      <family val="2"/>
    </font>
    <font>
      <sz val="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Arial Unicode MS"/>
      <family val="2"/>
      <charset val="136"/>
    </font>
    <font>
      <sz val="8"/>
      <name val="新細明體"/>
      <family val="1"/>
      <charset val="136"/>
      <scheme val="minor"/>
    </font>
    <font>
      <b/>
      <sz val="8"/>
      <color indexed="8"/>
      <name val="Arial Unicode MS"/>
      <family val="2"/>
      <charset val="136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9"/>
      <color indexed="8"/>
      <name val="新細明體"/>
      <family val="1"/>
      <charset val="136"/>
    </font>
    <font>
      <b/>
      <sz val="8"/>
      <color rgb="FFFF0000"/>
      <name val="新細明體"/>
      <family val="1"/>
      <charset val="136"/>
    </font>
    <font>
      <sz val="9"/>
      <color indexed="10"/>
      <name val="新細明體"/>
      <family val="1"/>
      <charset val="136"/>
      <scheme val="minor"/>
    </font>
    <font>
      <sz val="9"/>
      <color rgb="FFFF0000"/>
      <name val="新細明體"/>
      <family val="1"/>
      <charset val="136"/>
      <scheme val="minor"/>
    </font>
    <font>
      <sz val="9"/>
      <name val="Times New Roman"/>
      <family val="1"/>
    </font>
    <font>
      <b/>
      <sz val="9"/>
      <name val="Arial Unicode MS"/>
      <family val="2"/>
      <charset val="136"/>
    </font>
    <font>
      <sz val="8"/>
      <name val="細明體"/>
      <family val="3"/>
      <charset val="136"/>
    </font>
    <font>
      <sz val="8"/>
      <color theme="1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8"/>
      <color rgb="FFFF0000"/>
      <name val="微軟正黑體"/>
      <family val="2"/>
      <charset val="136"/>
    </font>
    <font>
      <sz val="12"/>
      <color rgb="FFFF0000"/>
      <name val="Times New Roman"/>
      <family val="1"/>
    </font>
    <font>
      <sz val="8"/>
      <name val="Times New Roman"/>
      <family val="1"/>
    </font>
    <font>
      <b/>
      <sz val="8"/>
      <name val="微軟正黑體"/>
      <family val="2"/>
      <charset val="136"/>
    </font>
    <font>
      <sz val="12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6"/>
      <name val="Times New Roman"/>
      <family val="1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b/>
      <sz val="8"/>
      <name val="Times New Roman"/>
      <family val="1"/>
    </font>
    <font>
      <sz val="9"/>
      <color rgb="FFFF0000"/>
      <name val="標楷體"/>
      <family val="4"/>
      <charset val="136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8"/>
      <name val="標楷體"/>
      <family val="4"/>
      <charset val="136"/>
    </font>
    <font>
      <b/>
      <sz val="8"/>
      <color rgb="FFFF0000"/>
      <name val="Times New Roman"/>
      <family val="1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sz val="8"/>
      <color theme="1"/>
      <name val="Times New Roman"/>
      <family val="1"/>
    </font>
    <font>
      <sz val="6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Arial"/>
      <family val="2"/>
    </font>
    <font>
      <sz val="10"/>
      <name val="新細明體"/>
      <family val="1"/>
      <charset val="136"/>
      <scheme val="minor"/>
    </font>
    <font>
      <sz val="6"/>
      <color theme="0"/>
      <name val="新細明體"/>
      <family val="1"/>
      <charset val="136"/>
    </font>
    <font>
      <sz val="6"/>
      <color theme="0"/>
      <name val="標楷體"/>
      <family val="4"/>
      <charset val="136"/>
    </font>
    <font>
      <sz val="8"/>
      <color theme="1"/>
      <name val="Arial Unicode MS"/>
      <family val="2"/>
      <charset val="136"/>
    </font>
    <font>
      <sz val="9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8"/>
      <color rgb="FFFF0000"/>
      <name val="標楷體"/>
      <family val="4"/>
      <charset val="136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27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3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9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25" borderId="11" applyNumberFormat="0" applyAlignment="0" applyProtection="0">
      <alignment vertical="center"/>
    </xf>
    <xf numFmtId="0" fontId="46" fillId="25" borderId="11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118" fillId="0" borderId="0">
      <alignment vertical="center"/>
    </xf>
    <xf numFmtId="0" fontId="4" fillId="0" borderId="0">
      <alignment vertical="center"/>
    </xf>
  </cellStyleXfs>
  <cellXfs count="1163">
    <xf numFmtId="0" fontId="0" fillId="0" borderId="0" xfId="0"/>
    <xf numFmtId="0" fontId="25" fillId="26" borderId="0" xfId="0" applyFont="1" applyFill="1" applyBorder="1" applyAlignment="1">
      <alignment vertical="center" shrinkToFit="1"/>
    </xf>
    <xf numFmtId="0" fontId="26" fillId="26" borderId="0" xfId="0" applyFont="1" applyFill="1"/>
    <xf numFmtId="0" fontId="28" fillId="0" borderId="15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19" xfId="0" applyFont="1" applyFill="1" applyBorder="1" applyAlignment="1">
      <alignment horizontal="center" vertical="center" shrinkToFit="1"/>
    </xf>
    <xf numFmtId="177" fontId="28" fillId="0" borderId="19" xfId="0" applyNumberFormat="1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77" fontId="28" fillId="0" borderId="24" xfId="0" applyNumberFormat="1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26" xfId="0" applyFont="1" applyFill="1" applyBorder="1" applyAlignment="1">
      <alignment horizontal="center" vertical="center" shrinkToFit="1"/>
    </xf>
    <xf numFmtId="0" fontId="28" fillId="0" borderId="29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28" fillId="26" borderId="24" xfId="0" applyFont="1" applyFill="1" applyBorder="1" applyAlignment="1">
      <alignment horizontal="center" vertical="center" shrinkToFit="1"/>
    </xf>
    <xf numFmtId="0" fontId="28" fillId="26" borderId="26" xfId="0" applyFont="1" applyFill="1" applyBorder="1" applyAlignment="1">
      <alignment horizontal="center" vertical="center" shrinkToFit="1"/>
    </xf>
    <xf numFmtId="177" fontId="28" fillId="0" borderId="31" xfId="0" applyNumberFormat="1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/>
    </xf>
    <xf numFmtId="0" fontId="30" fillId="0" borderId="31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177" fontId="28" fillId="0" borderId="31" xfId="0" applyNumberFormat="1" applyFont="1" applyFill="1" applyBorder="1" applyAlignment="1">
      <alignment horizontal="center" vertical="center" shrinkToFit="1"/>
    </xf>
    <xf numFmtId="0" fontId="28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horizontal="center" vertical="center" shrinkToFit="1"/>
    </xf>
    <xf numFmtId="0" fontId="28" fillId="26" borderId="31" xfId="0" applyFont="1" applyFill="1" applyBorder="1" applyAlignment="1">
      <alignment horizontal="center" vertical="center" shrinkToFit="1"/>
    </xf>
    <xf numFmtId="0" fontId="28" fillId="26" borderId="32" xfId="0" applyFont="1" applyFill="1" applyBorder="1" applyAlignment="1">
      <alignment horizontal="center" vertical="center" shrinkToFit="1"/>
    </xf>
    <xf numFmtId="0" fontId="30" fillId="0" borderId="35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8" fillId="0" borderId="26" xfId="0" applyFont="1" applyFill="1" applyBorder="1" applyAlignment="1">
      <alignment horizontal="center" vertical="center"/>
    </xf>
    <xf numFmtId="0" fontId="26" fillId="26" borderId="0" xfId="41" applyFont="1" applyFill="1">
      <alignment vertical="center"/>
    </xf>
    <xf numFmtId="0" fontId="27" fillId="0" borderId="0" xfId="0" applyFont="1" applyAlignment="1">
      <alignment vertical="center" shrinkToFit="1"/>
    </xf>
    <xf numFmtId="0" fontId="0" fillId="0" borderId="0" xfId="0" applyFill="1"/>
    <xf numFmtId="0" fontId="4" fillId="26" borderId="0" xfId="0" applyFont="1" applyFill="1" applyBorder="1"/>
    <xf numFmtId="0" fontId="4" fillId="26" borderId="0" xfId="0" applyFont="1" applyFill="1"/>
    <xf numFmtId="0" fontId="27" fillId="0" borderId="0" xfId="0" applyFont="1" applyFill="1" applyAlignment="1">
      <alignment vertical="center" shrinkToFit="1"/>
    </xf>
    <xf numFmtId="0" fontId="38" fillId="0" borderId="0" xfId="0" applyFont="1" applyFill="1" applyAlignment="1">
      <alignment shrinkToFit="1"/>
    </xf>
    <xf numFmtId="177" fontId="28" fillId="0" borderId="24" xfId="0" applyNumberFormat="1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7" fontId="28" fillId="26" borderId="24" xfId="42" applyNumberFormat="1" applyFont="1" applyFill="1" applyBorder="1" applyAlignment="1">
      <alignment horizontal="center" vertical="center"/>
    </xf>
    <xf numFmtId="0" fontId="28" fillId="26" borderId="24" xfId="42" applyFont="1" applyFill="1" applyBorder="1" applyAlignment="1">
      <alignment horizontal="center" vertical="center"/>
    </xf>
    <xf numFmtId="0" fontId="28" fillId="26" borderId="24" xfId="42" applyFont="1" applyFill="1" applyBorder="1" applyAlignment="1">
      <alignment horizontal="center" vertical="center" shrinkToFit="1"/>
    </xf>
    <xf numFmtId="0" fontId="28" fillId="26" borderId="24" xfId="42" applyFont="1" applyFill="1" applyBorder="1" applyAlignment="1">
      <alignment horizontal="center" vertical="center" wrapText="1"/>
    </xf>
    <xf numFmtId="0" fontId="31" fillId="26" borderId="24" xfId="42" applyFont="1" applyFill="1" applyBorder="1" applyAlignment="1">
      <alignment horizontal="center" vertical="center" wrapText="1"/>
    </xf>
    <xf numFmtId="177" fontId="28" fillId="26" borderId="24" xfId="42" applyNumberFormat="1" applyFont="1" applyFill="1" applyBorder="1" applyAlignment="1">
      <alignment horizontal="center" vertical="center" shrinkToFit="1"/>
    </xf>
    <xf numFmtId="0" fontId="52" fillId="0" borderId="24" xfId="0" applyFont="1" applyFill="1" applyBorder="1" applyAlignment="1">
      <alignment horizontal="center" vertical="center" shrinkToFit="1"/>
    </xf>
    <xf numFmtId="0" fontId="52" fillId="0" borderId="26" xfId="0" applyFont="1" applyFill="1" applyBorder="1" applyAlignment="1">
      <alignment horizontal="center" vertical="center" shrinkToFit="1"/>
    </xf>
    <xf numFmtId="0" fontId="27" fillId="0" borderId="0" xfId="0" applyFont="1"/>
    <xf numFmtId="0" fontId="27" fillId="0" borderId="24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27" borderId="19" xfId="0" applyFont="1" applyFill="1" applyBorder="1" applyAlignment="1">
      <alignment horizontal="center" vertical="center" wrapText="1"/>
    </xf>
    <xf numFmtId="0" fontId="28" fillId="27" borderId="24" xfId="0" applyFont="1" applyFill="1" applyBorder="1" applyAlignment="1">
      <alignment horizontal="center" vertical="center" wrapText="1"/>
    </xf>
    <xf numFmtId="0" fontId="28" fillId="28" borderId="19" xfId="0" applyFont="1" applyFill="1" applyBorder="1" applyAlignment="1">
      <alignment horizontal="center" vertical="center" wrapText="1"/>
    </xf>
    <xf numFmtId="0" fontId="28" fillId="28" borderId="47" xfId="0" applyFont="1" applyFill="1" applyBorder="1" applyAlignment="1">
      <alignment horizontal="center" vertical="center" wrapText="1"/>
    </xf>
    <xf numFmtId="0" fontId="28" fillId="29" borderId="19" xfId="0" applyFont="1" applyFill="1" applyBorder="1" applyAlignment="1">
      <alignment horizontal="center" vertical="center" wrapText="1"/>
    </xf>
    <xf numFmtId="0" fontId="28" fillId="29" borderId="47" xfId="0" applyFont="1" applyFill="1" applyBorder="1" applyAlignment="1">
      <alignment horizontal="center" vertical="center" wrapText="1"/>
    </xf>
    <xf numFmtId="0" fontId="28" fillId="30" borderId="19" xfId="0" applyFont="1" applyFill="1" applyBorder="1" applyAlignment="1">
      <alignment horizontal="center" vertical="center" wrapText="1"/>
    </xf>
    <xf numFmtId="0" fontId="53" fillId="30" borderId="24" xfId="0" applyFont="1" applyFill="1" applyBorder="1" applyAlignment="1">
      <alignment horizontal="center" vertical="center" wrapText="1"/>
    </xf>
    <xf numFmtId="0" fontId="28" fillId="30" borderId="47" xfId="0" applyFont="1" applyFill="1" applyBorder="1" applyAlignment="1">
      <alignment horizontal="center" vertical="center" wrapText="1"/>
    </xf>
    <xf numFmtId="0" fontId="28" fillId="30" borderId="24" xfId="0" applyFont="1" applyFill="1" applyBorder="1" applyAlignment="1">
      <alignment horizontal="center" vertical="center" wrapText="1"/>
    </xf>
    <xf numFmtId="0" fontId="28" fillId="29" borderId="19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27" borderId="23" xfId="0" applyFont="1" applyFill="1" applyBorder="1" applyAlignment="1">
      <alignment horizontal="center" vertical="center" wrapText="1"/>
    </xf>
    <xf numFmtId="0" fontId="28" fillId="27" borderId="29" xfId="0" applyFont="1" applyFill="1" applyBorder="1" applyAlignment="1">
      <alignment horizontal="center" vertical="center" wrapText="1"/>
    </xf>
    <xf numFmtId="0" fontId="28" fillId="30" borderId="23" xfId="0" applyFont="1" applyFill="1" applyBorder="1" applyAlignment="1">
      <alignment horizontal="center" vertical="center" wrapText="1"/>
    </xf>
    <xf numFmtId="0" fontId="28" fillId="30" borderId="47" xfId="0" applyFont="1" applyFill="1" applyBorder="1" applyAlignment="1">
      <alignment horizontal="center" vertical="center"/>
    </xf>
    <xf numFmtId="0" fontId="28" fillId="30" borderId="24" xfId="0" applyFont="1" applyFill="1" applyBorder="1" applyAlignment="1">
      <alignment horizontal="center" vertical="center"/>
    </xf>
    <xf numFmtId="0" fontId="28" fillId="28" borderId="23" xfId="0" applyFont="1" applyFill="1" applyBorder="1" applyAlignment="1">
      <alignment horizontal="center" vertical="center" wrapText="1"/>
    </xf>
    <xf numFmtId="0" fontId="28" fillId="28" borderId="18" xfId="0" applyFont="1" applyFill="1" applyBorder="1" applyAlignment="1">
      <alignment horizontal="center" vertical="center" wrapText="1"/>
    </xf>
    <xf numFmtId="0" fontId="28" fillId="29" borderId="23" xfId="0" applyFont="1" applyFill="1" applyBorder="1" applyAlignment="1">
      <alignment horizontal="center" vertical="center" wrapText="1"/>
    </xf>
    <xf numFmtId="0" fontId="28" fillId="29" borderId="18" xfId="0" applyFont="1" applyFill="1" applyBorder="1" applyAlignment="1">
      <alignment horizontal="center" vertical="center" wrapText="1"/>
    </xf>
    <xf numFmtId="0" fontId="28" fillId="30" borderId="29" xfId="0" applyFont="1" applyFill="1" applyBorder="1" applyAlignment="1">
      <alignment horizontal="center" vertical="center" wrapText="1"/>
    </xf>
    <xf numFmtId="0" fontId="28" fillId="30" borderId="18" xfId="0" applyFont="1" applyFill="1" applyBorder="1" applyAlignment="1">
      <alignment horizontal="center" vertical="center"/>
    </xf>
    <xf numFmtId="0" fontId="28" fillId="27" borderId="19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31" borderId="24" xfId="43" applyFont="1" applyFill="1" applyBorder="1" applyAlignment="1">
      <alignment horizontal="center" vertical="center" wrapText="1"/>
    </xf>
    <xf numFmtId="0" fontId="28" fillId="31" borderId="24" xfId="43" applyFont="1" applyFill="1" applyBorder="1" applyAlignment="1">
      <alignment horizontal="center" vertical="center"/>
    </xf>
    <xf numFmtId="0" fontId="54" fillId="0" borderId="24" xfId="43" applyFont="1" applyFill="1" applyBorder="1" applyAlignment="1">
      <alignment horizontal="center" vertical="center"/>
    </xf>
    <xf numFmtId="0" fontId="52" fillId="28" borderId="47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27" borderId="21" xfId="0" applyFont="1" applyFill="1" applyBorder="1" applyAlignment="1">
      <alignment horizontal="center" vertical="center"/>
    </xf>
    <xf numFmtId="0" fontId="28" fillId="27" borderId="26" xfId="0" applyFont="1" applyFill="1" applyBorder="1" applyAlignment="1">
      <alignment horizontal="center" vertical="center" wrapText="1"/>
    </xf>
    <xf numFmtId="0" fontId="28" fillId="28" borderId="21" xfId="0" applyFont="1" applyFill="1" applyBorder="1" applyAlignment="1">
      <alignment horizontal="center" vertical="center" wrapText="1"/>
    </xf>
    <xf numFmtId="0" fontId="28" fillId="28" borderId="49" xfId="0" applyFont="1" applyFill="1" applyBorder="1" applyAlignment="1">
      <alignment horizontal="center" vertical="center" wrapText="1"/>
    </xf>
    <xf numFmtId="0" fontId="28" fillId="29" borderId="21" xfId="0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 wrapText="1"/>
    </xf>
    <xf numFmtId="0" fontId="28" fillId="30" borderId="21" xfId="0" applyFont="1" applyFill="1" applyBorder="1" applyAlignment="1">
      <alignment horizontal="center" vertical="center" wrapText="1"/>
    </xf>
    <xf numFmtId="0" fontId="53" fillId="30" borderId="26" xfId="0" applyFont="1" applyFill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/>
    </xf>
    <xf numFmtId="0" fontId="28" fillId="27" borderId="21" xfId="0" applyFont="1" applyFill="1" applyBorder="1" applyAlignment="1">
      <alignment horizontal="center" vertical="center" wrapText="1"/>
    </xf>
    <xf numFmtId="0" fontId="28" fillId="29" borderId="49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28" fillId="30" borderId="26" xfId="0" applyFont="1" applyFill="1" applyBorder="1" applyAlignment="1">
      <alignment horizontal="center" vertical="center"/>
    </xf>
    <xf numFmtId="0" fontId="28" fillId="30" borderId="49" xfId="0" applyFont="1" applyFill="1" applyBorder="1" applyAlignment="1">
      <alignment horizontal="center" vertical="center"/>
    </xf>
    <xf numFmtId="0" fontId="28" fillId="31" borderId="31" xfId="43" applyFont="1" applyFill="1" applyBorder="1" applyAlignment="1">
      <alignment horizontal="center" vertical="center" wrapText="1"/>
    </xf>
    <xf numFmtId="0" fontId="28" fillId="31" borderId="31" xfId="43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 wrapText="1"/>
    </xf>
    <xf numFmtId="177" fontId="27" fillId="0" borderId="24" xfId="0" applyNumberFormat="1" applyFont="1" applyFill="1" applyBorder="1" applyAlignment="1">
      <alignment horizontal="center" vertical="center" wrapText="1"/>
    </xf>
    <xf numFmtId="177" fontId="27" fillId="0" borderId="26" xfId="0" applyNumberFormat="1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177" fontId="31" fillId="0" borderId="24" xfId="0" applyNumberFormat="1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24" xfId="0" applyFont="1" applyFill="1" applyBorder="1" applyAlignment="1">
      <alignment horizontal="left" vertical="center" shrinkToFit="1"/>
    </xf>
    <xf numFmtId="0" fontId="37" fillId="0" borderId="24" xfId="0" applyFont="1" applyFill="1" applyBorder="1" applyAlignment="1">
      <alignment horizontal="center" vertical="center" shrinkToFit="1"/>
    </xf>
    <xf numFmtId="0" fontId="27" fillId="26" borderId="0" xfId="0" applyFont="1" applyFill="1"/>
    <xf numFmtId="0" fontId="20" fillId="0" borderId="30" xfId="0" applyFont="1" applyFill="1" applyBorder="1" applyAlignment="1">
      <alignment horizontal="left" vertical="center" shrinkToFit="1"/>
    </xf>
    <xf numFmtId="0" fontId="51" fillId="0" borderId="0" xfId="0" applyFont="1" applyFill="1"/>
    <xf numFmtId="0" fontId="37" fillId="0" borderId="24" xfId="0" applyFont="1" applyFill="1" applyBorder="1" applyAlignment="1" applyProtection="1">
      <alignment horizontal="center" vertical="center"/>
      <protection locked="0"/>
    </xf>
    <xf numFmtId="0" fontId="28" fillId="0" borderId="24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Alignment="1">
      <alignment horizontal="center"/>
    </xf>
    <xf numFmtId="0" fontId="28" fillId="0" borderId="0" xfId="0" applyFont="1" applyFill="1" applyBorder="1" applyAlignment="1">
      <alignment vertical="center" wrapText="1"/>
    </xf>
    <xf numFmtId="0" fontId="37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8" fillId="33" borderId="24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36" fillId="33" borderId="0" xfId="0" applyFont="1" applyFill="1" applyAlignment="1">
      <alignment vertical="center"/>
    </xf>
    <xf numFmtId="0" fontId="4" fillId="0" borderId="0" xfId="0" applyFont="1" applyFill="1"/>
    <xf numFmtId="0" fontId="20" fillId="0" borderId="39" xfId="0" applyNumberFormat="1" applyFont="1" applyFill="1" applyBorder="1" applyAlignment="1">
      <alignment vertical="center" shrinkToFit="1"/>
    </xf>
    <xf numFmtId="0" fontId="20" fillId="26" borderId="0" xfId="0" applyFont="1" applyFill="1" applyBorder="1" applyAlignment="1">
      <alignment vertical="center" shrinkToFit="1"/>
    </xf>
    <xf numFmtId="0" fontId="20" fillId="26" borderId="0" xfId="0" applyFont="1" applyFill="1" applyAlignment="1">
      <alignment vertical="center" shrinkToFit="1"/>
    </xf>
    <xf numFmtId="177" fontId="31" fillId="26" borderId="24" xfId="42" applyNumberFormat="1" applyFont="1" applyFill="1" applyBorder="1" applyAlignment="1">
      <alignment horizontal="center" vertical="center" wrapText="1"/>
    </xf>
    <xf numFmtId="177" fontId="31" fillId="26" borderId="24" xfId="42" applyNumberFormat="1" applyFont="1" applyFill="1" applyBorder="1" applyAlignment="1">
      <alignment horizontal="center" vertical="center"/>
    </xf>
    <xf numFmtId="0" fontId="31" fillId="26" borderId="24" xfId="42" applyFont="1" applyFill="1" applyBorder="1" applyAlignment="1">
      <alignment horizontal="center" vertical="center"/>
    </xf>
    <xf numFmtId="0" fontId="28" fillId="33" borderId="24" xfId="42" applyNumberFormat="1" applyFont="1" applyFill="1" applyBorder="1" applyAlignment="1">
      <alignment horizontal="center" vertical="center"/>
    </xf>
    <xf numFmtId="0" fontId="59" fillId="33" borderId="24" xfId="42" applyNumberFormat="1" applyFont="1" applyFill="1" applyBorder="1" applyAlignment="1">
      <alignment horizontal="center" vertical="center"/>
    </xf>
    <xf numFmtId="0" fontId="28" fillId="33" borderId="24" xfId="42" applyNumberFormat="1" applyFont="1" applyFill="1" applyBorder="1" applyAlignment="1">
      <alignment horizontal="center" vertical="center" shrinkToFit="1"/>
    </xf>
    <xf numFmtId="0" fontId="59" fillId="33" borderId="24" xfId="42" applyNumberFormat="1" applyFont="1" applyFill="1" applyBorder="1" applyAlignment="1">
      <alignment horizontal="center" vertical="center" shrinkToFit="1"/>
    </xf>
    <xf numFmtId="0" fontId="60" fillId="33" borderId="24" xfId="42" applyNumberFormat="1" applyFont="1" applyFill="1" applyBorder="1" applyAlignment="1">
      <alignment horizontal="center" vertical="center"/>
    </xf>
    <xf numFmtId="0" fontId="28" fillId="33" borderId="24" xfId="42" applyFont="1" applyFill="1" applyBorder="1" applyAlignment="1">
      <alignment horizontal="center" vertical="center" wrapText="1" shrinkToFit="1"/>
    </xf>
    <xf numFmtId="0" fontId="60" fillId="33" borderId="24" xfId="42" applyNumberFormat="1" applyFont="1" applyFill="1" applyBorder="1" applyAlignment="1">
      <alignment horizontal="center" vertical="center" shrinkToFit="1"/>
    </xf>
    <xf numFmtId="0" fontId="60" fillId="33" borderId="24" xfId="0" applyFont="1" applyFill="1" applyBorder="1" applyAlignment="1">
      <alignment horizontal="center" vertical="center"/>
    </xf>
    <xf numFmtId="0" fontId="28" fillId="33" borderId="24" xfId="42" applyFont="1" applyFill="1" applyBorder="1" applyAlignment="1">
      <alignment horizontal="center" vertical="center" wrapText="1"/>
    </xf>
    <xf numFmtId="0" fontId="28" fillId="33" borderId="24" xfId="42" applyFont="1" applyFill="1" applyBorder="1" applyAlignment="1">
      <alignment horizontal="center" vertical="center" shrinkToFit="1"/>
    </xf>
    <xf numFmtId="0" fontId="28" fillId="33" borderId="24" xfId="42" applyFont="1" applyFill="1" applyBorder="1" applyAlignment="1">
      <alignment horizontal="center" vertical="center"/>
    </xf>
    <xf numFmtId="0" fontId="28" fillId="26" borderId="0" xfId="0" applyFont="1" applyFill="1" applyBorder="1" applyAlignment="1">
      <alignment horizontal="center" vertical="center"/>
    </xf>
    <xf numFmtId="0" fontId="28" fillId="26" borderId="0" xfId="0" applyFont="1" applyFill="1" applyAlignment="1">
      <alignment horizontal="center" vertical="center"/>
    </xf>
    <xf numFmtId="0" fontId="28" fillId="26" borderId="24" xfId="0" applyFont="1" applyFill="1" applyBorder="1" applyAlignment="1">
      <alignment horizontal="center" vertical="center"/>
    </xf>
    <xf numFmtId="0" fontId="31" fillId="33" borderId="24" xfId="42" applyNumberFormat="1" applyFont="1" applyFill="1" applyBorder="1" applyAlignment="1">
      <alignment horizontal="center" vertical="center" shrinkToFit="1"/>
    </xf>
    <xf numFmtId="0" fontId="27" fillId="26" borderId="0" xfId="0" applyFont="1" applyFill="1" applyAlignment="1">
      <alignment horizontal="center" vertical="center"/>
    </xf>
    <xf numFmtId="0" fontId="27" fillId="26" borderId="0" xfId="0" applyFont="1" applyFill="1" applyAlignment="1">
      <alignment horizontal="center" vertical="center" shrinkToFit="1"/>
    </xf>
    <xf numFmtId="0" fontId="27" fillId="26" borderId="0" xfId="0" applyFont="1" applyFill="1" applyBorder="1"/>
    <xf numFmtId="0" fontId="31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1" fillId="0" borderId="24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52" fillId="0" borderId="31" xfId="0" applyFont="1" applyFill="1" applyBorder="1" applyAlignment="1">
      <alignment horizontal="center" vertical="center"/>
    </xf>
    <xf numFmtId="0" fontId="52" fillId="0" borderId="32" xfId="0" applyFont="1" applyFill="1" applyBorder="1" applyAlignment="1">
      <alignment horizontal="center" vertical="center"/>
    </xf>
    <xf numFmtId="177" fontId="52" fillId="0" borderId="24" xfId="0" applyNumberFormat="1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0" fontId="52" fillId="0" borderId="26" xfId="0" applyFont="1" applyFill="1" applyBorder="1" applyAlignment="1">
      <alignment horizontal="center" vertical="center"/>
    </xf>
    <xf numFmtId="0" fontId="52" fillId="0" borderId="47" xfId="0" applyFont="1" applyFill="1" applyBorder="1" applyAlignment="1">
      <alignment horizontal="center" vertical="center" wrapText="1"/>
    </xf>
    <xf numFmtId="0" fontId="52" fillId="0" borderId="49" xfId="0" applyFont="1" applyFill="1" applyBorder="1" applyAlignment="1">
      <alignment horizontal="center" vertical="center" wrapText="1"/>
    </xf>
    <xf numFmtId="0" fontId="28" fillId="31" borderId="47" xfId="0" applyFont="1" applyFill="1" applyBorder="1" applyAlignment="1">
      <alignment horizontal="center" vertical="center" wrapText="1"/>
    </xf>
    <xf numFmtId="0" fontId="30" fillId="27" borderId="24" xfId="0" applyFont="1" applyFill="1" applyBorder="1" applyAlignment="1">
      <alignment horizontal="center" vertical="center" wrapText="1"/>
    </xf>
    <xf numFmtId="0" fontId="30" fillId="27" borderId="26" xfId="0" applyFont="1" applyFill="1" applyBorder="1" applyAlignment="1">
      <alignment horizontal="center" vertical="center" wrapText="1"/>
    </xf>
    <xf numFmtId="0" fontId="30" fillId="28" borderId="47" xfId="0" applyFont="1" applyFill="1" applyBorder="1" applyAlignment="1">
      <alignment horizontal="center" vertical="center" wrapText="1"/>
    </xf>
    <xf numFmtId="0" fontId="30" fillId="29" borderId="19" xfId="0" applyFont="1" applyFill="1" applyBorder="1" applyAlignment="1">
      <alignment horizontal="center" vertical="center" wrapText="1"/>
    </xf>
    <xf numFmtId="0" fontId="30" fillId="30" borderId="24" xfId="0" applyFont="1" applyFill="1" applyBorder="1" applyAlignment="1">
      <alignment horizontal="center" vertical="center" wrapText="1"/>
    </xf>
    <xf numFmtId="0" fontId="52" fillId="30" borderId="24" xfId="0" applyFont="1" applyFill="1" applyBorder="1" applyAlignment="1">
      <alignment horizontal="center" vertical="center" wrapText="1"/>
    </xf>
    <xf numFmtId="0" fontId="52" fillId="30" borderId="26" xfId="0" applyFont="1" applyFill="1" applyBorder="1" applyAlignment="1">
      <alignment horizontal="center" vertical="center" wrapText="1"/>
    </xf>
    <xf numFmtId="0" fontId="52" fillId="28" borderId="19" xfId="0" applyFont="1" applyFill="1" applyBorder="1" applyAlignment="1">
      <alignment horizontal="center" vertical="center" wrapText="1"/>
    </xf>
    <xf numFmtId="0" fontId="52" fillId="27" borderId="19" xfId="0" applyFont="1" applyFill="1" applyBorder="1" applyAlignment="1">
      <alignment horizontal="center" vertical="center" wrapText="1"/>
    </xf>
    <xf numFmtId="0" fontId="52" fillId="28" borderId="49" xfId="0" applyFont="1" applyFill="1" applyBorder="1" applyAlignment="1">
      <alignment horizontal="center" vertical="center" wrapText="1"/>
    </xf>
    <xf numFmtId="0" fontId="52" fillId="30" borderId="19" xfId="0" applyFont="1" applyFill="1" applyBorder="1" applyAlignment="1">
      <alignment horizontal="center" vertical="center" wrapText="1"/>
    </xf>
    <xf numFmtId="0" fontId="67" fillId="33" borderId="31" xfId="0" applyFont="1" applyFill="1" applyBorder="1" applyAlignment="1">
      <alignment horizontal="center" vertical="center" wrapText="1"/>
    </xf>
    <xf numFmtId="0" fontId="66" fillId="0" borderId="31" xfId="0" applyFont="1" applyFill="1" applyBorder="1" applyAlignment="1">
      <alignment horizontal="center" vertical="center" wrapText="1"/>
    </xf>
    <xf numFmtId="0" fontId="67" fillId="0" borderId="24" xfId="0" applyFont="1" applyFill="1" applyBorder="1" applyAlignment="1">
      <alignment horizontal="center" vertical="center"/>
    </xf>
    <xf numFmtId="0" fontId="66" fillId="0" borderId="24" xfId="0" applyFont="1" applyFill="1" applyBorder="1" applyAlignment="1">
      <alignment horizontal="center" vertical="center" wrapText="1"/>
    </xf>
    <xf numFmtId="0" fontId="66" fillId="0" borderId="24" xfId="0" applyFont="1" applyFill="1" applyBorder="1" applyAlignment="1">
      <alignment horizontal="center" vertical="center"/>
    </xf>
    <xf numFmtId="0" fontId="66" fillId="0" borderId="29" xfId="0" applyFont="1" applyFill="1" applyBorder="1" applyAlignment="1">
      <alignment horizontal="center" vertical="center"/>
    </xf>
    <xf numFmtId="0" fontId="67" fillId="0" borderId="47" xfId="0" applyFont="1" applyFill="1" applyBorder="1" applyAlignment="1">
      <alignment horizontal="center" vertical="center" wrapText="1"/>
    </xf>
    <xf numFmtId="0" fontId="66" fillId="35" borderId="31" xfId="0" applyFont="1" applyFill="1" applyBorder="1" applyAlignment="1">
      <alignment horizontal="center" vertical="center" wrapText="1"/>
    </xf>
    <xf numFmtId="0" fontId="66" fillId="35" borderId="54" xfId="0" applyFont="1" applyFill="1" applyBorder="1" applyAlignment="1">
      <alignment horizontal="center" vertical="center" wrapText="1"/>
    </xf>
    <xf numFmtId="0" fontId="66" fillId="35" borderId="24" xfId="0" applyFont="1" applyFill="1" applyBorder="1" applyAlignment="1">
      <alignment horizontal="center" vertical="center" wrapText="1"/>
    </xf>
    <xf numFmtId="0" fontId="66" fillId="35" borderId="27" xfId="0" applyFont="1" applyFill="1" applyBorder="1" applyAlignment="1">
      <alignment horizontal="center" vertical="center" wrapText="1"/>
    </xf>
    <xf numFmtId="0" fontId="66" fillId="35" borderId="47" xfId="0" applyFont="1" applyFill="1" applyBorder="1" applyAlignment="1">
      <alignment horizontal="center" vertical="center" wrapText="1"/>
    </xf>
    <xf numFmtId="0" fontId="66" fillId="35" borderId="18" xfId="0" applyFont="1" applyFill="1" applyBorder="1" applyAlignment="1">
      <alignment horizontal="center" vertical="center" wrapText="1"/>
    </xf>
    <xf numFmtId="0" fontId="66" fillId="37" borderId="19" xfId="0" applyFont="1" applyFill="1" applyBorder="1" applyAlignment="1">
      <alignment horizontal="center" vertical="center" wrapText="1"/>
    </xf>
    <xf numFmtId="0" fontId="66" fillId="37" borderId="19" xfId="0" applyFont="1" applyFill="1" applyBorder="1" applyAlignment="1">
      <alignment horizontal="center" vertical="center"/>
    </xf>
    <xf numFmtId="0" fontId="66" fillId="37" borderId="24" xfId="0" applyFont="1" applyFill="1" applyBorder="1" applyAlignment="1">
      <alignment horizontal="center" vertical="center" wrapText="1"/>
    </xf>
    <xf numFmtId="0" fontId="66" fillId="37" borderId="24" xfId="0" applyFont="1" applyFill="1" applyBorder="1" applyAlignment="1">
      <alignment horizontal="center" vertical="center"/>
    </xf>
    <xf numFmtId="0" fontId="66" fillId="38" borderId="19" xfId="0" applyFont="1" applyFill="1" applyBorder="1" applyAlignment="1">
      <alignment horizontal="center" vertical="center" wrapText="1"/>
    </xf>
    <xf numFmtId="0" fontId="66" fillId="38" borderId="19" xfId="0" applyFont="1" applyFill="1" applyBorder="1" applyAlignment="1">
      <alignment horizontal="center" vertical="center"/>
    </xf>
    <xf numFmtId="0" fontId="67" fillId="38" borderId="19" xfId="0" applyFont="1" applyFill="1" applyBorder="1" applyAlignment="1">
      <alignment horizontal="center" vertical="center" wrapText="1"/>
    </xf>
    <xf numFmtId="0" fontId="68" fillId="38" borderId="19" xfId="0" applyFont="1" applyFill="1" applyBorder="1" applyAlignment="1">
      <alignment horizontal="center" vertical="center"/>
    </xf>
    <xf numFmtId="0" fontId="67" fillId="38" borderId="24" xfId="0" applyFont="1" applyFill="1" applyBorder="1" applyAlignment="1">
      <alignment horizontal="center" vertical="center" wrapText="1"/>
    </xf>
    <xf numFmtId="0" fontId="66" fillId="38" borderId="24" xfId="0" applyFont="1" applyFill="1" applyBorder="1" applyAlignment="1">
      <alignment horizontal="center" vertical="center"/>
    </xf>
    <xf numFmtId="0" fontId="68" fillId="38" borderId="24" xfId="0" applyFont="1" applyFill="1" applyBorder="1" applyAlignment="1">
      <alignment horizontal="center" vertical="center"/>
    </xf>
    <xf numFmtId="0" fontId="66" fillId="38" borderId="24" xfId="0" applyFont="1" applyFill="1" applyBorder="1" applyAlignment="1">
      <alignment horizontal="center" vertical="center" wrapText="1"/>
    </xf>
    <xf numFmtId="0" fontId="67" fillId="38" borderId="47" xfId="0" applyFont="1" applyFill="1" applyBorder="1" applyAlignment="1">
      <alignment horizontal="center" vertical="center"/>
    </xf>
    <xf numFmtId="0" fontId="66" fillId="38" borderId="47" xfId="0" applyFont="1" applyFill="1" applyBorder="1" applyAlignment="1">
      <alignment horizontal="center" vertical="center"/>
    </xf>
    <xf numFmtId="0" fontId="68" fillId="38" borderId="47" xfId="0" applyFont="1" applyFill="1" applyBorder="1" applyAlignment="1">
      <alignment horizontal="center" vertical="center"/>
    </xf>
    <xf numFmtId="0" fontId="66" fillId="38" borderId="47" xfId="0" applyFont="1" applyFill="1" applyBorder="1" applyAlignment="1">
      <alignment horizontal="center" vertical="center" wrapText="1"/>
    </xf>
    <xf numFmtId="0" fontId="66" fillId="36" borderId="19" xfId="0" applyFont="1" applyFill="1" applyBorder="1" applyAlignment="1">
      <alignment horizontal="center" vertical="center" wrapText="1"/>
    </xf>
    <xf numFmtId="0" fontId="66" fillId="36" borderId="47" xfId="0" applyFont="1" applyFill="1" applyBorder="1" applyAlignment="1">
      <alignment horizontal="center" vertical="center" wrapText="1"/>
    </xf>
    <xf numFmtId="0" fontId="20" fillId="0" borderId="46" xfId="0" applyNumberFormat="1" applyFont="1" applyFill="1" applyBorder="1" applyAlignment="1">
      <alignment vertical="center" shrinkToFit="1"/>
    </xf>
    <xf numFmtId="0" fontId="55" fillId="0" borderId="30" xfId="0" applyNumberFormat="1" applyFont="1" applyFill="1" applyBorder="1" applyAlignment="1">
      <alignment vertical="center" shrinkToFit="1"/>
    </xf>
    <xf numFmtId="0" fontId="20" fillId="0" borderId="30" xfId="0" applyNumberFormat="1" applyFont="1" applyFill="1" applyBorder="1" applyAlignment="1">
      <alignment vertical="center" shrinkToFit="1"/>
    </xf>
    <xf numFmtId="0" fontId="29" fillId="0" borderId="39" xfId="0" applyNumberFormat="1" applyFont="1" applyFill="1" applyBorder="1" applyAlignment="1">
      <alignment vertical="center" shrinkToFit="1"/>
    </xf>
    <xf numFmtId="0" fontId="29" fillId="0" borderId="0" xfId="0" applyNumberFormat="1" applyFont="1" applyFill="1" applyBorder="1" applyAlignment="1">
      <alignment vertical="center" shrinkToFit="1"/>
    </xf>
    <xf numFmtId="0" fontId="29" fillId="32" borderId="37" xfId="0" applyNumberFormat="1" applyFont="1" applyFill="1" applyBorder="1" applyAlignment="1">
      <alignment vertical="center" shrinkToFit="1"/>
    </xf>
    <xf numFmtId="0" fontId="55" fillId="0" borderId="15" xfId="0" applyNumberFormat="1" applyFont="1" applyFill="1" applyBorder="1" applyAlignment="1">
      <alignment vertical="center" shrinkToFit="1"/>
    </xf>
    <xf numFmtId="0" fontId="20" fillId="27" borderId="46" xfId="0" applyNumberFormat="1" applyFont="1" applyFill="1" applyBorder="1" applyAlignment="1">
      <alignment vertical="center" shrinkToFit="1"/>
    </xf>
    <xf numFmtId="0" fontId="20" fillId="27" borderId="30" xfId="0" applyNumberFormat="1" applyFont="1" applyFill="1" applyBorder="1" applyAlignment="1">
      <alignment vertical="center" shrinkToFit="1"/>
    </xf>
    <xf numFmtId="0" fontId="20" fillId="28" borderId="46" xfId="0" applyNumberFormat="1" applyFont="1" applyFill="1" applyBorder="1" applyAlignment="1">
      <alignment vertical="center" shrinkToFit="1"/>
    </xf>
    <xf numFmtId="0" fontId="20" fillId="28" borderId="15" xfId="0" applyNumberFormat="1" applyFont="1" applyFill="1" applyBorder="1" applyAlignment="1">
      <alignment vertical="center" shrinkToFit="1"/>
    </xf>
    <xf numFmtId="0" fontId="20" fillId="29" borderId="46" xfId="0" applyNumberFormat="1" applyFont="1" applyFill="1" applyBorder="1" applyAlignment="1">
      <alignment vertical="center" shrinkToFit="1"/>
    </xf>
    <xf numFmtId="0" fontId="20" fillId="29" borderId="15" xfId="0" applyNumberFormat="1" applyFont="1" applyFill="1" applyBorder="1" applyAlignment="1">
      <alignment vertical="center" shrinkToFit="1"/>
    </xf>
    <xf numFmtId="0" fontId="20" fillId="30" borderId="46" xfId="0" applyNumberFormat="1" applyFont="1" applyFill="1" applyBorder="1" applyAlignment="1">
      <alignment vertical="center" shrinkToFit="1"/>
    </xf>
    <xf numFmtId="0" fontId="20" fillId="30" borderId="30" xfId="0" applyNumberFormat="1" applyFont="1" applyFill="1" applyBorder="1" applyAlignment="1">
      <alignment vertical="center" shrinkToFit="1"/>
    </xf>
    <xf numFmtId="0" fontId="20" fillId="30" borderId="15" xfId="0" applyNumberFormat="1" applyFont="1" applyFill="1" applyBorder="1" applyAlignment="1">
      <alignment vertical="center" shrinkToFit="1"/>
    </xf>
    <xf numFmtId="0" fontId="20" fillId="0" borderId="15" xfId="0" applyNumberFormat="1" applyFont="1" applyFill="1" applyBorder="1" applyAlignment="1">
      <alignment vertical="center" shrinkToFit="1"/>
    </xf>
    <xf numFmtId="0" fontId="20" fillId="0" borderId="0" xfId="0" applyNumberFormat="1" applyFont="1" applyAlignment="1">
      <alignment vertical="center" shrinkToFit="1"/>
    </xf>
    <xf numFmtId="0" fontId="29" fillId="0" borderId="48" xfId="0" applyNumberFormat="1" applyFont="1" applyBorder="1" applyAlignment="1">
      <alignment vertical="center" shrinkToFit="1"/>
    </xf>
    <xf numFmtId="0" fontId="29" fillId="0" borderId="30" xfId="0" applyNumberFormat="1" applyFont="1" applyFill="1" applyBorder="1" applyAlignment="1">
      <alignment vertical="center" shrinkToFit="1"/>
    </xf>
    <xf numFmtId="0" fontId="29" fillId="0" borderId="46" xfId="0" applyNumberFormat="1" applyFont="1" applyFill="1" applyBorder="1" applyAlignment="1">
      <alignment vertical="center" shrinkToFit="1"/>
    </xf>
    <xf numFmtId="0" fontId="29" fillId="0" borderId="39" xfId="0" applyNumberFormat="1" applyFont="1" applyBorder="1" applyAlignment="1">
      <alignment vertical="center" shrinkToFit="1"/>
    </xf>
    <xf numFmtId="0" fontId="20" fillId="0" borderId="30" xfId="0" applyNumberFormat="1" applyFont="1" applyBorder="1" applyAlignment="1">
      <alignment vertical="center" shrinkToFit="1"/>
    </xf>
    <xf numFmtId="0" fontId="20" fillId="31" borderId="31" xfId="43" applyNumberFormat="1" applyFont="1" applyFill="1" applyBorder="1" applyAlignment="1">
      <alignment vertical="center" shrinkToFit="1"/>
    </xf>
    <xf numFmtId="0" fontId="20" fillId="31" borderId="24" xfId="43" applyNumberFormat="1" applyFont="1" applyFill="1" applyBorder="1" applyAlignment="1">
      <alignment vertical="center" shrinkToFit="1"/>
    </xf>
    <xf numFmtId="0" fontId="67" fillId="35" borderId="31" xfId="0" applyFont="1" applyFill="1" applyBorder="1" applyAlignment="1">
      <alignment horizontal="center" vertical="center" wrapText="1"/>
    </xf>
    <xf numFmtId="0" fontId="67" fillId="37" borderId="19" xfId="0" applyFont="1" applyFill="1" applyBorder="1" applyAlignment="1">
      <alignment horizontal="center" vertical="center" wrapText="1"/>
    </xf>
    <xf numFmtId="0" fontId="67" fillId="38" borderId="47" xfId="0" applyFont="1" applyFill="1" applyBorder="1" applyAlignment="1">
      <alignment horizontal="center" vertical="center" wrapText="1"/>
    </xf>
    <xf numFmtId="0" fontId="67" fillId="35" borderId="24" xfId="0" applyFont="1" applyFill="1" applyBorder="1" applyAlignment="1">
      <alignment horizontal="center" vertical="center" wrapText="1"/>
    </xf>
    <xf numFmtId="0" fontId="67" fillId="35" borderId="27" xfId="0" applyFont="1" applyFill="1" applyBorder="1" applyAlignment="1">
      <alignment horizontal="center" vertical="center" wrapText="1"/>
    </xf>
    <xf numFmtId="0" fontId="67" fillId="37" borderId="24" xfId="0" applyFont="1" applyFill="1" applyBorder="1" applyAlignment="1">
      <alignment horizontal="center" vertical="center" wrapText="1"/>
    </xf>
    <xf numFmtId="0" fontId="67" fillId="38" borderId="24" xfId="0" applyFont="1" applyFill="1" applyBorder="1" applyAlignment="1">
      <alignment horizontal="center" vertical="center"/>
    </xf>
    <xf numFmtId="0" fontId="67" fillId="36" borderId="19" xfId="0" applyFont="1" applyFill="1" applyBorder="1" applyAlignment="1">
      <alignment horizontal="center" vertical="center" wrapText="1"/>
    </xf>
    <xf numFmtId="0" fontId="67" fillId="0" borderId="24" xfId="0" applyFont="1" applyFill="1" applyBorder="1" applyAlignment="1">
      <alignment horizontal="center" vertical="center" wrapText="1"/>
    </xf>
    <xf numFmtId="0" fontId="67" fillId="35" borderId="47" xfId="0" applyFont="1" applyFill="1" applyBorder="1" applyAlignment="1">
      <alignment horizontal="center" vertical="center" wrapText="1"/>
    </xf>
    <xf numFmtId="0" fontId="67" fillId="37" borderId="24" xfId="0" applyFont="1" applyFill="1" applyBorder="1" applyAlignment="1">
      <alignment horizontal="center" vertical="center"/>
    </xf>
    <xf numFmtId="0" fontId="67" fillId="0" borderId="31" xfId="0" applyFont="1" applyFill="1" applyBorder="1" applyAlignment="1">
      <alignment horizontal="center" vertical="center"/>
    </xf>
    <xf numFmtId="0" fontId="67" fillId="35" borderId="35" xfId="0" applyFont="1" applyFill="1" applyBorder="1" applyAlignment="1">
      <alignment horizontal="center" vertical="center" wrapText="1"/>
    </xf>
    <xf numFmtId="0" fontId="67" fillId="35" borderId="29" xfId="0" applyFont="1" applyFill="1" applyBorder="1" applyAlignment="1">
      <alignment horizontal="center" vertical="center" wrapText="1"/>
    </xf>
    <xf numFmtId="0" fontId="67" fillId="35" borderId="41" xfId="0" applyFont="1" applyFill="1" applyBorder="1" applyAlignment="1">
      <alignment horizontal="center" vertical="center" wrapText="1"/>
    </xf>
    <xf numFmtId="0" fontId="67" fillId="37" borderId="29" xfId="0" applyFont="1" applyFill="1" applyBorder="1" applyAlignment="1">
      <alignment horizontal="center" vertical="center"/>
    </xf>
    <xf numFmtId="0" fontId="67" fillId="38" borderId="19" xfId="0" applyFont="1" applyFill="1" applyBorder="1" applyAlignment="1">
      <alignment horizontal="center" vertical="center"/>
    </xf>
    <xf numFmtId="0" fontId="67" fillId="38" borderId="23" xfId="0" applyFont="1" applyFill="1" applyBorder="1" applyAlignment="1">
      <alignment horizontal="center" vertical="center"/>
    </xf>
    <xf numFmtId="0" fontId="67" fillId="36" borderId="23" xfId="0" applyFont="1" applyFill="1" applyBorder="1" applyAlignment="1">
      <alignment horizontal="center" vertical="center" wrapText="1"/>
    </xf>
    <xf numFmtId="0" fontId="66" fillId="0" borderId="32" xfId="0" applyFont="1" applyFill="1" applyBorder="1" applyAlignment="1">
      <alignment horizontal="center" vertical="center" wrapText="1"/>
    </xf>
    <xf numFmtId="0" fontId="67" fillId="0" borderId="49" xfId="0" applyFont="1" applyFill="1" applyBorder="1" applyAlignment="1">
      <alignment horizontal="center" vertical="center" wrapText="1"/>
    </xf>
    <xf numFmtId="0" fontId="66" fillId="35" borderId="32" xfId="0" applyFont="1" applyFill="1" applyBorder="1" applyAlignment="1">
      <alignment horizontal="center" vertical="center" wrapText="1"/>
    </xf>
    <xf numFmtId="0" fontId="66" fillId="35" borderId="26" xfId="0" applyFont="1" applyFill="1" applyBorder="1" applyAlignment="1">
      <alignment horizontal="center" vertical="center" wrapText="1"/>
    </xf>
    <xf numFmtId="0" fontId="66" fillId="35" borderId="28" xfId="0" applyFont="1" applyFill="1" applyBorder="1" applyAlignment="1">
      <alignment horizontal="center" vertical="center" wrapText="1"/>
    </xf>
    <xf numFmtId="0" fontId="67" fillId="37" borderId="21" xfId="0" applyFont="1" applyFill="1" applyBorder="1" applyAlignment="1">
      <alignment horizontal="center" vertical="center" wrapText="1"/>
    </xf>
    <xf numFmtId="0" fontId="66" fillId="38" borderId="21" xfId="0" applyFont="1" applyFill="1" applyBorder="1" applyAlignment="1">
      <alignment horizontal="center" vertical="center" wrapText="1"/>
    </xf>
    <xf numFmtId="0" fontId="67" fillId="38" borderId="26" xfId="0" applyFont="1" applyFill="1" applyBorder="1" applyAlignment="1">
      <alignment horizontal="center" vertical="center" wrapText="1"/>
    </xf>
    <xf numFmtId="0" fontId="67" fillId="38" borderId="49" xfId="0" applyFont="1" applyFill="1" applyBorder="1" applyAlignment="1">
      <alignment horizontal="center" vertical="center" wrapText="1"/>
    </xf>
    <xf numFmtId="0" fontId="67" fillId="0" borderId="26" xfId="0" applyFont="1" applyFill="1" applyBorder="1" applyAlignment="1">
      <alignment horizontal="center" vertical="center"/>
    </xf>
    <xf numFmtId="0" fontId="66" fillId="35" borderId="73" xfId="0" applyFont="1" applyFill="1" applyBorder="1" applyAlignment="1">
      <alignment horizontal="center" vertical="center" wrapText="1"/>
    </xf>
    <xf numFmtId="0" fontId="67" fillId="35" borderId="26" xfId="0" applyFont="1" applyFill="1" applyBorder="1" applyAlignment="1">
      <alignment horizontal="center" vertical="center" wrapText="1"/>
    </xf>
    <xf numFmtId="0" fontId="67" fillId="35" borderId="28" xfId="0" applyFont="1" applyFill="1" applyBorder="1" applyAlignment="1">
      <alignment horizontal="center" vertical="center" wrapText="1"/>
    </xf>
    <xf numFmtId="0" fontId="66" fillId="35" borderId="49" xfId="0" applyFont="1" applyFill="1" applyBorder="1" applyAlignment="1">
      <alignment horizontal="center" vertical="center" wrapText="1"/>
    </xf>
    <xf numFmtId="0" fontId="67" fillId="37" borderId="26" xfId="0" applyFont="1" applyFill="1" applyBorder="1" applyAlignment="1">
      <alignment horizontal="center" vertical="center" wrapText="1"/>
    </xf>
    <xf numFmtId="0" fontId="66" fillId="37" borderId="26" xfId="0" applyFont="1" applyFill="1" applyBorder="1" applyAlignment="1">
      <alignment horizontal="center" vertical="center" wrapText="1"/>
    </xf>
    <xf numFmtId="0" fontId="67" fillId="38" borderId="21" xfId="0" applyFont="1" applyFill="1" applyBorder="1" applyAlignment="1">
      <alignment horizontal="center" vertical="center" wrapText="1"/>
    </xf>
    <xf numFmtId="0" fontId="66" fillId="36" borderId="21" xfId="0" applyFont="1" applyFill="1" applyBorder="1" applyAlignment="1">
      <alignment horizontal="center" vertical="center" wrapText="1"/>
    </xf>
    <xf numFmtId="0" fontId="66" fillId="36" borderId="49" xfId="0" applyFont="1" applyFill="1" applyBorder="1" applyAlignment="1">
      <alignment horizontal="center" vertical="center" wrapText="1"/>
    </xf>
    <xf numFmtId="0" fontId="66" fillId="0" borderId="26" xfId="0" applyFont="1" applyFill="1" applyBorder="1" applyAlignment="1">
      <alignment horizontal="center" vertical="center" wrapText="1"/>
    </xf>
    <xf numFmtId="0" fontId="67" fillId="35" borderId="32" xfId="0" applyFont="1" applyFill="1" applyBorder="1" applyAlignment="1">
      <alignment horizontal="center" vertical="center" wrapText="1"/>
    </xf>
    <xf numFmtId="0" fontId="72" fillId="35" borderId="26" xfId="0" applyFont="1" applyFill="1" applyBorder="1" applyAlignment="1">
      <alignment horizontal="center" vertical="center" wrapText="1"/>
    </xf>
    <xf numFmtId="0" fontId="67" fillId="35" borderId="49" xfId="0" applyFont="1" applyFill="1" applyBorder="1" applyAlignment="1">
      <alignment horizontal="center" vertical="center" wrapText="1"/>
    </xf>
    <xf numFmtId="0" fontId="66" fillId="37" borderId="21" xfId="0" applyFont="1" applyFill="1" applyBorder="1" applyAlignment="1">
      <alignment horizontal="center" vertical="center"/>
    </xf>
    <xf numFmtId="0" fontId="67" fillId="37" borderId="26" xfId="0" applyFont="1" applyFill="1" applyBorder="1" applyAlignment="1">
      <alignment horizontal="center" vertical="center"/>
    </xf>
    <xf numFmtId="0" fontId="66" fillId="37" borderId="26" xfId="0" applyFont="1" applyFill="1" applyBorder="1" applyAlignment="1">
      <alignment horizontal="center" vertical="center"/>
    </xf>
    <xf numFmtId="0" fontId="68" fillId="38" borderId="21" xfId="0" applyFont="1" applyFill="1" applyBorder="1" applyAlignment="1">
      <alignment horizontal="center" vertical="center"/>
    </xf>
    <xf numFmtId="0" fontId="68" fillId="38" borderId="26" xfId="0" applyFont="1" applyFill="1" applyBorder="1" applyAlignment="1">
      <alignment horizontal="center" vertical="center"/>
    </xf>
    <xf numFmtId="0" fontId="68" fillId="38" borderId="49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66" fillId="0" borderId="31" xfId="0" applyFont="1" applyFill="1" applyBorder="1" applyAlignment="1">
      <alignment horizontal="center" vertical="center"/>
    </xf>
    <xf numFmtId="0" fontId="66" fillId="0" borderId="35" xfId="0" applyFont="1" applyFill="1" applyBorder="1" applyAlignment="1">
      <alignment horizontal="center" vertical="center"/>
    </xf>
    <xf numFmtId="0" fontId="68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68" fillId="0" borderId="4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68" fillId="35" borderId="24" xfId="0" applyFont="1" applyFill="1" applyBorder="1" applyAlignment="1">
      <alignment horizontal="center" vertical="center" wrapText="1"/>
    </xf>
    <xf numFmtId="0" fontId="68" fillId="35" borderId="27" xfId="0" applyFont="1" applyFill="1" applyBorder="1" applyAlignment="1">
      <alignment horizontal="center" vertical="center" wrapText="1"/>
    </xf>
    <xf numFmtId="0" fontId="68" fillId="35" borderId="47" xfId="0" applyFont="1" applyFill="1" applyBorder="1" applyAlignment="1">
      <alignment horizontal="center" vertical="center"/>
    </xf>
    <xf numFmtId="0" fontId="68" fillId="35" borderId="49" xfId="0" applyFont="1" applyFill="1" applyBorder="1" applyAlignment="1">
      <alignment horizontal="center" vertical="center"/>
    </xf>
    <xf numFmtId="0" fontId="66" fillId="35" borderId="47" xfId="0" applyFont="1" applyFill="1" applyBorder="1" applyAlignment="1">
      <alignment horizontal="center" vertical="center"/>
    </xf>
    <xf numFmtId="0" fontId="68" fillId="37" borderId="19" xfId="0" applyFont="1" applyFill="1" applyBorder="1" applyAlignment="1">
      <alignment horizontal="center" vertical="center" wrapText="1"/>
    </xf>
    <xf numFmtId="0" fontId="66" fillId="37" borderId="23" xfId="0" applyFont="1" applyFill="1" applyBorder="1" applyAlignment="1">
      <alignment horizontal="center" vertical="center"/>
    </xf>
    <xf numFmtId="0" fontId="68" fillId="37" borderId="24" xfId="0" applyFont="1" applyFill="1" applyBorder="1" applyAlignment="1">
      <alignment horizontal="center" vertical="center" wrapText="1"/>
    </xf>
    <xf numFmtId="0" fontId="68" fillId="37" borderId="26" xfId="0" applyFont="1" applyFill="1" applyBorder="1" applyAlignment="1">
      <alignment horizontal="center" vertical="center" wrapText="1"/>
    </xf>
    <xf numFmtId="0" fontId="66" fillId="37" borderId="29" xfId="0" applyFont="1" applyFill="1" applyBorder="1" applyAlignment="1">
      <alignment horizontal="center" vertical="center"/>
    </xf>
    <xf numFmtId="0" fontId="68" fillId="37" borderId="27" xfId="0" applyFont="1" applyFill="1" applyBorder="1" applyAlignment="1">
      <alignment horizontal="center" vertical="center" wrapText="1"/>
    </xf>
    <xf numFmtId="0" fontId="66" fillId="38" borderId="29" xfId="0" applyFont="1" applyFill="1" applyBorder="1" applyAlignment="1">
      <alignment horizontal="center" vertical="center"/>
    </xf>
    <xf numFmtId="0" fontId="66" fillId="38" borderId="18" xfId="0" applyFont="1" applyFill="1" applyBorder="1" applyAlignment="1">
      <alignment horizontal="center" vertical="center"/>
    </xf>
    <xf numFmtId="0" fontId="68" fillId="36" borderId="19" xfId="0" applyFont="1" applyFill="1" applyBorder="1" applyAlignment="1">
      <alignment horizontal="center" vertical="center" wrapText="1"/>
    </xf>
    <xf numFmtId="0" fontId="68" fillId="36" borderId="21" xfId="0" applyFont="1" applyFill="1" applyBorder="1" applyAlignment="1">
      <alignment horizontal="center" vertical="center" wrapText="1"/>
    </xf>
    <xf numFmtId="0" fontId="68" fillId="36" borderId="19" xfId="0" applyFont="1" applyFill="1" applyBorder="1" applyAlignment="1">
      <alignment horizontal="center" vertical="center"/>
    </xf>
    <xf numFmtId="0" fontId="68" fillId="36" borderId="21" xfId="0" applyFont="1" applyFill="1" applyBorder="1" applyAlignment="1">
      <alignment horizontal="center" vertical="center"/>
    </xf>
    <xf numFmtId="0" fontId="68" fillId="36" borderId="47" xfId="0" applyFont="1" applyFill="1" applyBorder="1" applyAlignment="1">
      <alignment horizontal="center" vertical="center" wrapText="1"/>
    </xf>
    <xf numFmtId="0" fontId="68" fillId="36" borderId="49" xfId="0" applyFont="1" applyFill="1" applyBorder="1" applyAlignment="1">
      <alignment horizontal="center" vertical="center" wrapText="1"/>
    </xf>
    <xf numFmtId="0" fontId="68" fillId="36" borderId="47" xfId="0" applyFont="1" applyFill="1" applyBorder="1" applyAlignment="1">
      <alignment horizontal="center" vertical="center"/>
    </xf>
    <xf numFmtId="0" fontId="68" fillId="36" borderId="49" xfId="0" applyFont="1" applyFill="1" applyBorder="1" applyAlignment="1">
      <alignment horizontal="center" vertical="center"/>
    </xf>
    <xf numFmtId="0" fontId="66" fillId="36" borderId="47" xfId="0" applyFont="1" applyFill="1" applyBorder="1" applyAlignment="1">
      <alignment horizontal="center" vertical="center"/>
    </xf>
    <xf numFmtId="0" fontId="66" fillId="36" borderId="18" xfId="0" applyFont="1" applyFill="1" applyBorder="1" applyAlignment="1">
      <alignment horizontal="center" vertical="center"/>
    </xf>
    <xf numFmtId="0" fontId="55" fillId="0" borderId="31" xfId="0" applyFont="1" applyFill="1" applyBorder="1" applyAlignment="1">
      <alignment horizontal="left" vertical="center" shrinkToFit="1"/>
    </xf>
    <xf numFmtId="0" fontId="55" fillId="0" borderId="39" xfId="0" applyFont="1" applyFill="1" applyBorder="1" applyAlignment="1">
      <alignment horizontal="left" vertical="center" shrinkToFit="1"/>
    </xf>
    <xf numFmtId="0" fontId="47" fillId="0" borderId="39" xfId="0" applyFont="1" applyFill="1" applyBorder="1" applyAlignment="1">
      <alignment horizontal="left" vertical="center" shrinkToFit="1"/>
    </xf>
    <xf numFmtId="0" fontId="71" fillId="0" borderId="39" xfId="0" applyFont="1" applyFill="1" applyBorder="1" applyAlignment="1">
      <alignment horizontal="left" vertical="center" shrinkToFit="1"/>
    </xf>
    <xf numFmtId="0" fontId="20" fillId="33" borderId="31" xfId="0" applyFont="1" applyFill="1" applyBorder="1" applyAlignment="1">
      <alignment horizontal="left" vertical="center" shrinkToFit="1"/>
    </xf>
    <xf numFmtId="0" fontId="70" fillId="33" borderId="30" xfId="0" applyFont="1" applyFill="1" applyBorder="1" applyAlignment="1">
      <alignment horizontal="left" vertical="center" wrapText="1" shrinkToFit="1"/>
    </xf>
    <xf numFmtId="0" fontId="70" fillId="0" borderId="47" xfId="0" applyFont="1" applyFill="1" applyBorder="1" applyAlignment="1">
      <alignment horizontal="left" vertical="center" shrinkToFit="1"/>
    </xf>
    <xf numFmtId="0" fontId="20" fillId="0" borderId="15" xfId="0" applyFont="1" applyFill="1" applyBorder="1" applyAlignment="1">
      <alignment horizontal="left" vertical="center"/>
    </xf>
    <xf numFmtId="0" fontId="71" fillId="35" borderId="31" xfId="0" applyFont="1" applyFill="1" applyBorder="1" applyAlignment="1">
      <alignment horizontal="left" vertical="center" shrinkToFit="1"/>
    </xf>
    <xf numFmtId="0" fontId="20" fillId="35" borderId="48" xfId="0" applyFont="1" applyFill="1" applyBorder="1" applyAlignment="1">
      <alignment horizontal="left" vertical="center" shrinkToFit="1"/>
    </xf>
    <xf numFmtId="0" fontId="20" fillId="35" borderId="39" xfId="0" applyFont="1" applyFill="1" applyBorder="1" applyAlignment="1">
      <alignment horizontal="left" vertical="center" shrinkToFit="1"/>
    </xf>
    <xf numFmtId="0" fontId="50" fillId="35" borderId="24" xfId="0" applyFont="1" applyFill="1" applyBorder="1" applyAlignment="1">
      <alignment horizontal="left" vertical="center" shrinkToFit="1"/>
    </xf>
    <xf numFmtId="0" fontId="71" fillId="35" borderId="30" xfId="0" applyFont="1" applyFill="1" applyBorder="1" applyAlignment="1">
      <alignment horizontal="left" vertical="center" shrinkToFit="1"/>
    </xf>
    <xf numFmtId="0" fontId="20" fillId="35" borderId="30" xfId="0" applyFont="1" applyFill="1" applyBorder="1" applyAlignment="1">
      <alignment horizontal="left" vertical="center" shrinkToFit="1"/>
    </xf>
    <xf numFmtId="0" fontId="20" fillId="35" borderId="42" xfId="0" applyFont="1" applyFill="1" applyBorder="1" applyAlignment="1">
      <alignment horizontal="left" vertical="center" shrinkToFit="1"/>
    </xf>
    <xf numFmtId="0" fontId="50" fillId="35" borderId="27" xfId="0" applyFont="1" applyFill="1" applyBorder="1" applyAlignment="1">
      <alignment horizontal="left" vertical="center" shrinkToFit="1"/>
    </xf>
    <xf numFmtId="0" fontId="20" fillId="35" borderId="47" xfId="0" applyFont="1" applyFill="1" applyBorder="1" applyAlignment="1">
      <alignment horizontal="left" vertical="center" wrapText="1"/>
    </xf>
    <xf numFmtId="0" fontId="20" fillId="35" borderId="15" xfId="0" applyFont="1" applyFill="1" applyBorder="1" applyAlignment="1">
      <alignment horizontal="left" vertical="center" shrinkToFit="1"/>
    </xf>
    <xf numFmtId="0" fontId="71" fillId="35" borderId="15" xfId="0" applyFont="1" applyFill="1" applyBorder="1" applyAlignment="1">
      <alignment horizontal="left" vertical="center" shrinkToFit="1"/>
    </xf>
    <xf numFmtId="0" fontId="20" fillId="35" borderId="15" xfId="0" applyFont="1" applyFill="1" applyBorder="1" applyAlignment="1">
      <alignment horizontal="left" vertical="center" wrapText="1"/>
    </xf>
    <xf numFmtId="0" fontId="20" fillId="37" borderId="19" xfId="0" applyFont="1" applyFill="1" applyBorder="1" applyAlignment="1">
      <alignment horizontal="left" vertical="center" shrinkToFit="1"/>
    </xf>
    <xf numFmtId="0" fontId="20" fillId="37" borderId="46" xfId="0" applyFont="1" applyFill="1" applyBorder="1" applyAlignment="1">
      <alignment horizontal="left" vertical="center" wrapText="1"/>
    </xf>
    <xf numFmtId="0" fontId="20" fillId="37" borderId="46" xfId="0" applyFont="1" applyFill="1" applyBorder="1" applyAlignment="1">
      <alignment horizontal="left" vertical="center" shrinkToFit="1"/>
    </xf>
    <xf numFmtId="0" fontId="71" fillId="37" borderId="24" xfId="0" applyFont="1" applyFill="1" applyBorder="1" applyAlignment="1">
      <alignment horizontal="left" vertical="center" shrinkToFit="1"/>
    </xf>
    <xf numFmtId="0" fontId="20" fillId="37" borderId="30" xfId="0" applyFont="1" applyFill="1" applyBorder="1" applyAlignment="1">
      <alignment horizontal="left" vertical="center" wrapText="1" shrinkToFit="1"/>
    </xf>
    <xf numFmtId="0" fontId="20" fillId="37" borderId="30" xfId="0" applyFont="1" applyFill="1" applyBorder="1" applyAlignment="1">
      <alignment horizontal="left" vertical="center" shrinkToFit="1"/>
    </xf>
    <xf numFmtId="0" fontId="71" fillId="37" borderId="30" xfId="0" applyFont="1" applyFill="1" applyBorder="1" applyAlignment="1">
      <alignment horizontal="left" vertical="center" shrinkToFit="1"/>
    </xf>
    <xf numFmtId="0" fontId="20" fillId="37" borderId="27" xfId="0" applyFont="1" applyFill="1" applyBorder="1" applyAlignment="1">
      <alignment horizontal="left" vertical="center" wrapText="1"/>
    </xf>
    <xf numFmtId="0" fontId="71" fillId="38" borderId="19" xfId="0" applyFont="1" applyFill="1" applyBorder="1" applyAlignment="1">
      <alignment horizontal="left" vertical="center" shrinkToFit="1"/>
    </xf>
    <xf numFmtId="0" fontId="20" fillId="38" borderId="46" xfId="0" applyFont="1" applyFill="1" applyBorder="1" applyAlignment="1">
      <alignment horizontal="left" vertical="center" shrinkToFit="1"/>
    </xf>
    <xf numFmtId="0" fontId="71" fillId="38" borderId="24" xfId="0" applyFont="1" applyFill="1" applyBorder="1" applyAlignment="1">
      <alignment horizontal="left" vertical="center" shrinkToFit="1"/>
    </xf>
    <xf numFmtId="0" fontId="20" fillId="38" borderId="30" xfId="0" applyFont="1" applyFill="1" applyBorder="1" applyAlignment="1">
      <alignment horizontal="left" vertical="center" shrinkToFit="1"/>
    </xf>
    <xf numFmtId="0" fontId="71" fillId="38" borderId="15" xfId="0" applyFont="1" applyFill="1" applyBorder="1" applyAlignment="1">
      <alignment horizontal="left" vertical="center" shrinkToFit="1"/>
    </xf>
    <xf numFmtId="0" fontId="20" fillId="38" borderId="15" xfId="0" applyFont="1" applyFill="1" applyBorder="1" applyAlignment="1">
      <alignment horizontal="left" vertical="center" shrinkToFit="1"/>
    </xf>
    <xf numFmtId="0" fontId="20" fillId="36" borderId="19" xfId="0" applyFont="1" applyFill="1" applyBorder="1" applyAlignment="1">
      <alignment horizontal="left" vertical="center" wrapText="1"/>
    </xf>
    <xf numFmtId="0" fontId="20" fillId="36" borderId="46" xfId="0" applyFont="1" applyFill="1" applyBorder="1" applyAlignment="1">
      <alignment horizontal="left" vertical="center" shrinkToFit="1"/>
    </xf>
    <xf numFmtId="0" fontId="20" fillId="36" borderId="46" xfId="0" applyFont="1" applyFill="1" applyBorder="1" applyAlignment="1">
      <alignment horizontal="left" vertical="center"/>
    </xf>
    <xf numFmtId="0" fontId="20" fillId="36" borderId="47" xfId="0" applyFont="1" applyFill="1" applyBorder="1" applyAlignment="1">
      <alignment horizontal="left" vertical="center" wrapText="1"/>
    </xf>
    <xf numFmtId="0" fontId="20" fillId="36" borderId="15" xfId="0" applyFont="1" applyFill="1" applyBorder="1" applyAlignment="1">
      <alignment horizontal="left" vertical="center" shrinkToFit="1"/>
    </xf>
    <xf numFmtId="0" fontId="20" fillId="36" borderId="15" xfId="0" applyFont="1" applyFill="1" applyBorder="1" applyAlignment="1">
      <alignment horizontal="left" vertical="center"/>
    </xf>
    <xf numFmtId="0" fontId="71" fillId="38" borderId="30" xfId="0" applyFont="1" applyFill="1" applyBorder="1" applyAlignment="1">
      <alignment horizontal="left" vertical="center" shrinkToFit="1"/>
    </xf>
    <xf numFmtId="0" fontId="29" fillId="32" borderId="30" xfId="0" applyNumberFormat="1" applyFont="1" applyFill="1" applyBorder="1" applyAlignment="1">
      <alignment vertical="center" shrinkToFit="1"/>
    </xf>
    <xf numFmtId="0" fontId="29" fillId="0" borderId="30" xfId="0" applyNumberFormat="1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25" xfId="0" applyNumberFormat="1" applyFont="1" applyFill="1" applyBorder="1" applyAlignment="1">
      <alignment horizontal="center" vertical="center" shrinkToFit="1"/>
    </xf>
    <xf numFmtId="0" fontId="29" fillId="0" borderId="25" xfId="0" applyNumberFormat="1" applyFont="1" applyBorder="1" applyAlignment="1">
      <alignment vertical="center" shrinkToFit="1"/>
    </xf>
    <xf numFmtId="0" fontId="29" fillId="0" borderId="40" xfId="0" applyNumberFormat="1" applyFont="1" applyFill="1" applyBorder="1" applyAlignment="1">
      <alignment horizontal="center" vertical="center" shrinkToFit="1"/>
    </xf>
    <xf numFmtId="0" fontId="20" fillId="32" borderId="37" xfId="0" applyNumberFormat="1" applyFont="1" applyFill="1" applyBorder="1" applyAlignment="1">
      <alignment horizontal="center" vertical="center" shrinkToFit="1"/>
    </xf>
    <xf numFmtId="0" fontId="28" fillId="31" borderId="31" xfId="0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52" fillId="0" borderId="31" xfId="0" applyFont="1" applyFill="1" applyBorder="1" applyAlignment="1">
      <alignment horizontal="center" vertical="center" wrapText="1"/>
    </xf>
    <xf numFmtId="0" fontId="70" fillId="33" borderId="31" xfId="0" applyFont="1" applyFill="1" applyBorder="1" applyAlignment="1">
      <alignment horizontal="left" vertical="center" shrinkToFit="1"/>
    </xf>
    <xf numFmtId="0" fontId="67" fillId="0" borderId="31" xfId="0" applyFont="1" applyFill="1" applyBorder="1" applyAlignment="1">
      <alignment horizontal="center" vertical="center" wrapText="1"/>
    </xf>
    <xf numFmtId="0" fontId="71" fillId="33" borderId="39" xfId="0" applyFont="1" applyFill="1" applyBorder="1" applyAlignment="1">
      <alignment horizontal="left" vertical="center" shrinkToFit="1"/>
    </xf>
    <xf numFmtId="0" fontId="66" fillId="0" borderId="35" xfId="0" applyFont="1" applyFill="1" applyBorder="1" applyAlignment="1">
      <alignment horizontal="center" vertical="center" wrapText="1"/>
    </xf>
    <xf numFmtId="0" fontId="20" fillId="32" borderId="55" xfId="0" applyNumberFormat="1" applyFont="1" applyFill="1" applyBorder="1" applyAlignment="1">
      <alignment horizontal="center" vertical="center" shrinkToFit="1"/>
    </xf>
    <xf numFmtId="0" fontId="20" fillId="0" borderId="55" xfId="0" applyNumberFormat="1" applyFont="1" applyFill="1" applyBorder="1" applyAlignment="1">
      <alignment horizontal="center" vertical="center" shrinkToFit="1"/>
    </xf>
    <xf numFmtId="0" fontId="20" fillId="32" borderId="55" xfId="0" applyNumberFormat="1" applyFont="1" applyFill="1" applyBorder="1" applyAlignment="1">
      <alignment vertical="center" shrinkToFit="1"/>
    </xf>
    <xf numFmtId="177" fontId="30" fillId="0" borderId="24" xfId="0" applyNumberFormat="1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 applyProtection="1">
      <alignment horizontal="center" vertical="center"/>
      <protection locked="0"/>
    </xf>
    <xf numFmtId="0" fontId="80" fillId="0" borderId="0" xfId="0" applyFont="1" applyFill="1" applyAlignment="1">
      <alignment horizontal="center" vertical="center"/>
    </xf>
    <xf numFmtId="0" fontId="62" fillId="33" borderId="0" xfId="0" applyFont="1" applyFill="1" applyAlignment="1">
      <alignment vertical="center"/>
    </xf>
    <xf numFmtId="0" fontId="63" fillId="33" borderId="0" xfId="0" applyFont="1" applyFill="1" applyAlignment="1">
      <alignment vertical="center"/>
    </xf>
    <xf numFmtId="0" fontId="82" fillId="0" borderId="0" xfId="0" applyFont="1" applyFill="1" applyAlignment="1">
      <alignment vertical="center"/>
    </xf>
    <xf numFmtId="0" fontId="82" fillId="0" borderId="0" xfId="0" applyFont="1" applyAlignment="1">
      <alignment vertical="center"/>
    </xf>
    <xf numFmtId="0" fontId="20" fillId="0" borderId="24" xfId="0" applyFont="1" applyFill="1" applyBorder="1" applyAlignment="1">
      <alignment vertical="center" shrinkToFit="1"/>
    </xf>
    <xf numFmtId="0" fontId="20" fillId="0" borderId="24" xfId="0" applyNumberFormat="1" applyFont="1" applyFill="1" applyBorder="1" applyAlignment="1">
      <alignment vertical="center" shrinkToFit="1"/>
    </xf>
    <xf numFmtId="0" fontId="32" fillId="0" borderId="24" xfId="0" applyFont="1" applyFill="1" applyBorder="1" applyAlignment="1">
      <alignment horizontal="center" vertical="center" shrinkToFit="1"/>
    </xf>
    <xf numFmtId="0" fontId="32" fillId="32" borderId="24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55" fillId="0" borderId="24" xfId="0" applyFont="1" applyFill="1" applyBorder="1" applyAlignment="1">
      <alignment horizontal="left" vertical="center" shrinkToFit="1"/>
    </xf>
    <xf numFmtId="0" fontId="28" fillId="0" borderId="2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shrinkToFit="1"/>
    </xf>
    <xf numFmtId="0" fontId="20" fillId="0" borderId="24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 applyProtection="1">
      <alignment horizontal="left" vertical="center" shrinkToFit="1"/>
      <protection locked="0"/>
    </xf>
    <xf numFmtId="0" fontId="85" fillId="0" borderId="24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vertical="center" shrinkToFit="1"/>
    </xf>
    <xf numFmtId="0" fontId="20" fillId="0" borderId="24" xfId="0" applyFont="1" applyFill="1" applyBorder="1" applyAlignment="1">
      <alignment vertical="center"/>
    </xf>
    <xf numFmtId="0" fontId="85" fillId="0" borderId="24" xfId="0" applyFont="1" applyFill="1" applyBorder="1" applyAlignment="1" applyProtection="1">
      <alignment horizontal="center" vertical="center" shrinkToFit="1"/>
      <protection locked="0"/>
    </xf>
    <xf numFmtId="0" fontId="29" fillId="0" borderId="24" xfId="0" applyFont="1" applyFill="1" applyBorder="1" applyAlignment="1">
      <alignment horizontal="left" vertical="center" wrapText="1"/>
    </xf>
    <xf numFmtId="0" fontId="55" fillId="0" borderId="24" xfId="0" applyFont="1" applyFill="1" applyBorder="1" applyAlignment="1">
      <alignment vertical="center" shrinkToFit="1"/>
    </xf>
    <xf numFmtId="0" fontId="55" fillId="0" borderId="24" xfId="0" applyFont="1" applyFill="1" applyBorder="1" applyAlignment="1">
      <alignment horizontal="left" vertical="center"/>
    </xf>
    <xf numFmtId="0" fontId="52" fillId="0" borderId="24" xfId="0" applyFont="1" applyFill="1" applyBorder="1" applyAlignment="1" applyProtection="1">
      <alignment horizontal="center" vertical="center"/>
      <protection locked="0"/>
    </xf>
    <xf numFmtId="0" fontId="85" fillId="0" borderId="24" xfId="0" applyFont="1" applyFill="1" applyBorder="1" applyAlignment="1">
      <alignment horizontal="center" vertical="center" shrinkToFit="1"/>
    </xf>
    <xf numFmtId="0" fontId="85" fillId="32" borderId="24" xfId="0" applyFont="1" applyFill="1" applyBorder="1" applyAlignment="1">
      <alignment horizontal="center" vertical="center" shrinkToFit="1"/>
    </xf>
    <xf numFmtId="177" fontId="28" fillId="0" borderId="24" xfId="0" applyNumberFormat="1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left" vertical="center" wrapText="1"/>
    </xf>
    <xf numFmtId="0" fontId="20" fillId="0" borderId="24" xfId="0" applyFont="1" applyFill="1" applyBorder="1"/>
    <xf numFmtId="0" fontId="37" fillId="0" borderId="24" xfId="0" applyFont="1" applyFill="1" applyBorder="1" applyAlignment="1">
      <alignment horizontal="center" vertical="center" wrapText="1"/>
    </xf>
    <xf numFmtId="0" fontId="31" fillId="32" borderId="24" xfId="0" applyFont="1" applyFill="1" applyBorder="1" applyAlignment="1">
      <alignment vertical="center" shrinkToFit="1"/>
    </xf>
    <xf numFmtId="0" fontId="85" fillId="0" borderId="27" xfId="0" applyFont="1" applyFill="1" applyBorder="1" applyAlignment="1">
      <alignment horizontal="center" vertical="center" wrapText="1"/>
    </xf>
    <xf numFmtId="0" fontId="78" fillId="0" borderId="27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vertical="center" shrinkToFit="1"/>
    </xf>
    <xf numFmtId="0" fontId="28" fillId="0" borderId="31" xfId="0" applyFont="1" applyFill="1" applyBorder="1" applyAlignment="1" applyProtection="1">
      <alignment horizontal="center" vertical="center"/>
      <protection locked="0"/>
    </xf>
    <xf numFmtId="0" fontId="29" fillId="0" borderId="83" xfId="0" applyFont="1" applyFill="1" applyBorder="1" applyAlignment="1">
      <alignment vertical="center" shrinkToFit="1"/>
    </xf>
    <xf numFmtId="0" fontId="37" fillId="0" borderId="83" xfId="0" applyFont="1" applyFill="1" applyBorder="1" applyAlignment="1" applyProtection="1">
      <alignment horizontal="center" vertical="center"/>
      <protection locked="0"/>
    </xf>
    <xf numFmtId="0" fontId="28" fillId="0" borderId="83" xfId="0" applyFont="1" applyFill="1" applyBorder="1" applyAlignment="1" applyProtection="1">
      <alignment horizontal="center" vertical="center"/>
      <protection locked="0"/>
    </xf>
    <xf numFmtId="0" fontId="55" fillId="0" borderId="83" xfId="0" applyFont="1" applyFill="1" applyBorder="1" applyAlignment="1">
      <alignment horizontal="left" vertical="center" shrinkToFit="1"/>
    </xf>
    <xf numFmtId="0" fontId="52" fillId="0" borderId="83" xfId="0" applyFont="1" applyFill="1" applyBorder="1" applyAlignment="1" applyProtection="1">
      <alignment horizontal="center" vertical="center"/>
      <protection locked="0"/>
    </xf>
    <xf numFmtId="0" fontId="85" fillId="0" borderId="84" xfId="0" applyFont="1" applyFill="1" applyBorder="1" applyAlignment="1" applyProtection="1">
      <alignment horizontal="center" vertical="center" shrinkToFit="1"/>
      <protection locked="0"/>
    </xf>
    <xf numFmtId="0" fontId="78" fillId="0" borderId="84" xfId="0" applyFont="1" applyFill="1" applyBorder="1" applyAlignment="1" applyProtection="1">
      <alignment horizontal="center" vertical="center"/>
      <protection locked="0"/>
    </xf>
    <xf numFmtId="0" fontId="75" fillId="0" borderId="0" xfId="0" applyFont="1" applyFill="1" applyBorder="1" applyAlignment="1">
      <alignment vertical="top"/>
    </xf>
    <xf numFmtId="0" fontId="87" fillId="0" borderId="0" xfId="0" applyFont="1" applyFill="1" applyBorder="1" applyAlignment="1">
      <alignment vertical="top" shrinkToFit="1"/>
    </xf>
    <xf numFmtId="0" fontId="75" fillId="0" borderId="0" xfId="0" applyFont="1" applyFill="1" applyBorder="1" applyAlignment="1">
      <alignment vertical="top" shrinkToFit="1"/>
    </xf>
    <xf numFmtId="0" fontId="75" fillId="0" borderId="0" xfId="0" applyFont="1" applyFill="1" applyBorder="1" applyAlignment="1">
      <alignment horizontal="center" vertical="top" wrapText="1"/>
    </xf>
    <xf numFmtId="0" fontId="75" fillId="0" borderId="0" xfId="44" applyFont="1" applyFill="1" applyBorder="1" applyAlignment="1">
      <alignment vertical="top" shrinkToFit="1"/>
    </xf>
    <xf numFmtId="0" fontId="87" fillId="0" borderId="0" xfId="0" applyFont="1" applyFill="1" applyBorder="1" applyAlignment="1">
      <alignment vertical="top"/>
    </xf>
    <xf numFmtId="0" fontId="75" fillId="0" borderId="0" xfId="0" applyFont="1" applyFill="1" applyAlignment="1">
      <alignment horizontal="left" vertical="top"/>
    </xf>
    <xf numFmtId="0" fontId="75" fillId="0" borderId="0" xfId="0" applyFont="1" applyFill="1" applyBorder="1" applyAlignment="1">
      <alignment horizontal="center" vertical="top"/>
    </xf>
    <xf numFmtId="0" fontId="20" fillId="33" borderId="24" xfId="0" applyFont="1" applyFill="1" applyBorder="1" applyAlignment="1">
      <alignment vertical="center" shrinkToFit="1"/>
    </xf>
    <xf numFmtId="0" fontId="28" fillId="0" borderId="24" xfId="42" applyNumberFormat="1" applyFont="1" applyFill="1" applyBorder="1" applyAlignment="1">
      <alignment horizontal="center" vertical="center"/>
    </xf>
    <xf numFmtId="0" fontId="28" fillId="0" borderId="24" xfId="42" applyNumberFormat="1" applyFont="1" applyFill="1" applyBorder="1" applyAlignment="1">
      <alignment horizontal="center" vertical="center" shrinkToFit="1"/>
    </xf>
    <xf numFmtId="0" fontId="20" fillId="26" borderId="24" xfId="42" applyFont="1" applyFill="1" applyBorder="1" applyAlignment="1">
      <alignment vertical="center" shrinkToFit="1"/>
    </xf>
    <xf numFmtId="0" fontId="31" fillId="26" borderId="24" xfId="42" applyFont="1" applyFill="1" applyBorder="1" applyAlignment="1">
      <alignment horizontal="center" vertical="center" shrinkToFit="1"/>
    </xf>
    <xf numFmtId="0" fontId="31" fillId="32" borderId="24" xfId="42" applyFont="1" applyFill="1" applyBorder="1" applyAlignment="1">
      <alignment horizontal="center" vertical="center" shrinkToFit="1"/>
    </xf>
    <xf numFmtId="0" fontId="61" fillId="0" borderId="24" xfId="0" applyNumberFormat="1" applyFont="1" applyFill="1" applyBorder="1" applyAlignment="1">
      <alignment horizontal="center" vertical="center" shrinkToFit="1"/>
    </xf>
    <xf numFmtId="0" fontId="61" fillId="32" borderId="24" xfId="0" applyNumberFormat="1" applyFont="1" applyFill="1" applyBorder="1" applyAlignment="1">
      <alignment horizontal="center" vertical="center" shrinkToFit="1"/>
    </xf>
    <xf numFmtId="0" fontId="27" fillId="0" borderId="24" xfId="0" applyNumberFormat="1" applyFont="1" applyFill="1" applyBorder="1" applyAlignment="1">
      <alignment horizontal="center" vertical="center" shrinkToFit="1"/>
    </xf>
    <xf numFmtId="0" fontId="20" fillId="33" borderId="24" xfId="42" applyNumberFormat="1" applyFont="1" applyFill="1" applyBorder="1" applyAlignment="1">
      <alignment vertical="center" shrinkToFit="1"/>
    </xf>
    <xf numFmtId="0" fontId="50" fillId="33" borderId="24" xfId="42" applyNumberFormat="1" applyFont="1" applyFill="1" applyBorder="1" applyAlignment="1">
      <alignment vertical="center" shrinkToFit="1"/>
    </xf>
    <xf numFmtId="0" fontId="27" fillId="33" borderId="24" xfId="42" applyNumberFormat="1" applyFont="1" applyFill="1" applyBorder="1" applyAlignment="1">
      <alignment horizontal="right" vertical="center" wrapText="1"/>
    </xf>
    <xf numFmtId="177" fontId="31" fillId="33" borderId="24" xfId="42" applyNumberFormat="1" applyFont="1" applyFill="1" applyBorder="1" applyAlignment="1">
      <alignment horizontal="center" vertical="center" wrapText="1"/>
    </xf>
    <xf numFmtId="49" fontId="20" fillId="0" borderId="24" xfId="42" applyNumberFormat="1" applyFont="1" applyFill="1" applyBorder="1" applyAlignment="1">
      <alignment horizontal="left" vertical="center" shrinkToFit="1"/>
    </xf>
    <xf numFmtId="0" fontId="20" fillId="33" borderId="24" xfId="42" applyNumberFormat="1" applyFont="1" applyFill="1" applyBorder="1" applyAlignment="1">
      <alignment horizontal="left" vertical="center" shrinkToFit="1"/>
    </xf>
    <xf numFmtId="0" fontId="20" fillId="33" borderId="24" xfId="42" applyFont="1" applyFill="1" applyBorder="1" applyAlignment="1">
      <alignment vertical="center" shrinkToFit="1"/>
    </xf>
    <xf numFmtId="0" fontId="84" fillId="0" borderId="24" xfId="0" applyFont="1" applyFill="1" applyBorder="1" applyAlignment="1">
      <alignment vertical="center"/>
    </xf>
    <xf numFmtId="0" fontId="31" fillId="0" borderId="24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vertical="center" shrinkToFit="1"/>
    </xf>
    <xf numFmtId="177" fontId="28" fillId="0" borderId="19" xfId="0" applyNumberFormat="1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0" fillId="0" borderId="85" xfId="0" applyFont="1" applyFill="1" applyBorder="1" applyAlignment="1">
      <alignment vertical="center" shrinkToFit="1"/>
    </xf>
    <xf numFmtId="0" fontId="28" fillId="0" borderId="27" xfId="0" applyFont="1" applyFill="1" applyBorder="1" applyAlignment="1">
      <alignment horizontal="center" vertical="center" shrinkToFit="1"/>
    </xf>
    <xf numFmtId="0" fontId="28" fillId="0" borderId="28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29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vertical="center" shrinkToFit="1"/>
    </xf>
    <xf numFmtId="0" fontId="31" fillId="0" borderId="39" xfId="0" applyFont="1" applyFill="1" applyBorder="1" applyAlignment="1">
      <alignment horizontal="center" vertical="center" shrinkToFit="1"/>
    </xf>
    <xf numFmtId="0" fontId="31" fillId="0" borderId="33" xfId="0" applyFont="1" applyFill="1" applyBorder="1" applyAlignment="1">
      <alignment horizontal="center" vertical="center" shrinkToFit="1"/>
    </xf>
    <xf numFmtId="0" fontId="31" fillId="0" borderId="25" xfId="0" applyFont="1" applyFill="1" applyBorder="1" applyAlignment="1">
      <alignment horizontal="center" vertical="center" shrinkToFit="1"/>
    </xf>
    <xf numFmtId="0" fontId="31" fillId="32" borderId="48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vertical="center" shrinkToFit="1"/>
    </xf>
    <xf numFmtId="177" fontId="28" fillId="0" borderId="54" xfId="0" applyNumberFormat="1" applyFont="1" applyFill="1" applyBorder="1" applyAlignment="1">
      <alignment horizontal="center" vertical="center" shrinkToFit="1"/>
    </xf>
    <xf numFmtId="0" fontId="28" fillId="0" borderId="54" xfId="0" applyFont="1" applyFill="1" applyBorder="1" applyAlignment="1">
      <alignment horizontal="center" vertical="center" shrinkToFit="1"/>
    </xf>
    <xf numFmtId="0" fontId="28" fillId="0" borderId="34" xfId="0" applyFont="1" applyFill="1" applyBorder="1" applyAlignment="1">
      <alignment horizontal="center" vertical="center" shrinkToFit="1"/>
    </xf>
    <xf numFmtId="0" fontId="20" fillId="0" borderId="90" xfId="0" applyFont="1" applyFill="1" applyBorder="1" applyAlignment="1">
      <alignment horizontal="left" vertical="center" shrinkToFit="1"/>
    </xf>
    <xf numFmtId="0" fontId="20" fillId="0" borderId="90" xfId="0" applyFont="1" applyFill="1" applyBorder="1" applyAlignment="1">
      <alignment vertical="center" shrinkToFit="1"/>
    </xf>
    <xf numFmtId="0" fontId="28" fillId="0" borderId="33" xfId="0" applyFont="1" applyFill="1" applyBorder="1" applyAlignment="1">
      <alignment horizontal="center" vertical="center" shrinkToFit="1"/>
    </xf>
    <xf numFmtId="0" fontId="28" fillId="0" borderId="35" xfId="0" applyFont="1" applyFill="1" applyBorder="1" applyAlignment="1">
      <alignment horizontal="center" vertical="center" shrinkToFit="1"/>
    </xf>
    <xf numFmtId="177" fontId="52" fillId="0" borderId="27" xfId="0" applyNumberFormat="1" applyFont="1" applyFill="1" applyBorder="1" applyAlignment="1">
      <alignment horizontal="center" vertical="center" shrinkToFit="1"/>
    </xf>
    <xf numFmtId="0" fontId="52" fillId="0" borderId="27" xfId="0" applyFont="1" applyFill="1" applyBorder="1" applyAlignment="1">
      <alignment horizontal="center" vertical="center" shrinkToFit="1"/>
    </xf>
    <xf numFmtId="0" fontId="55" fillId="0" borderId="25" xfId="0" applyFont="1" applyFill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52" fillId="0" borderId="31" xfId="0" applyFont="1" applyFill="1" applyBorder="1" applyAlignment="1">
      <alignment horizontal="center" vertical="center" shrinkToFit="1"/>
    </xf>
    <xf numFmtId="0" fontId="28" fillId="0" borderId="43" xfId="0" applyFont="1" applyFill="1" applyBorder="1" applyAlignment="1">
      <alignment horizontal="center" vertical="center" shrinkToFit="1"/>
    </xf>
    <xf numFmtId="0" fontId="31" fillId="0" borderId="42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wrapText="1"/>
    </xf>
    <xf numFmtId="0" fontId="31" fillId="32" borderId="55" xfId="0" applyFont="1" applyFill="1" applyBorder="1" applyAlignment="1">
      <alignment horizontal="center" vertical="center" shrinkToFit="1"/>
    </xf>
    <xf numFmtId="0" fontId="31" fillId="32" borderId="37" xfId="0" applyFont="1" applyFill="1" applyBorder="1" applyAlignment="1">
      <alignment horizontal="center" vertical="center" shrinkToFit="1"/>
    </xf>
    <xf numFmtId="0" fontId="27" fillId="0" borderId="92" xfId="0" applyFont="1" applyFill="1" applyBorder="1" applyAlignment="1">
      <alignment horizontal="left" vertical="center" shrinkToFit="1"/>
    </xf>
    <xf numFmtId="0" fontId="91" fillId="0" borderId="93" xfId="0" applyFont="1" applyFill="1" applyBorder="1" applyAlignment="1">
      <alignment horizontal="center" vertical="center" shrinkToFit="1"/>
    </xf>
    <xf numFmtId="0" fontId="91" fillId="0" borderId="94" xfId="0" applyFont="1" applyFill="1" applyBorder="1" applyAlignment="1">
      <alignment horizontal="center" vertical="center" shrinkToFit="1"/>
    </xf>
    <xf numFmtId="0" fontId="27" fillId="0" borderId="30" xfId="0" applyFont="1" applyFill="1" applyBorder="1" applyAlignment="1">
      <alignment horizontal="left" vertical="center" shrinkToFit="1"/>
    </xf>
    <xf numFmtId="0" fontId="91" fillId="0" borderId="24" xfId="0" applyFont="1" applyFill="1" applyBorder="1" applyAlignment="1">
      <alignment horizontal="center" vertical="center" shrinkToFit="1"/>
    </xf>
    <xf numFmtId="0" fontId="91" fillId="0" borderId="26" xfId="0" applyFont="1" applyFill="1" applyBorder="1" applyAlignment="1">
      <alignment horizontal="center" vertical="center" shrinkToFit="1"/>
    </xf>
    <xf numFmtId="0" fontId="27" fillId="0" borderId="93" xfId="0" applyFont="1" applyFill="1" applyBorder="1" applyAlignment="1">
      <alignment vertical="center" shrinkToFit="1"/>
    </xf>
    <xf numFmtId="0" fontId="27" fillId="0" borderId="94" xfId="0" applyFont="1" applyFill="1" applyBorder="1" applyAlignment="1">
      <alignment vertical="center" shrinkToFit="1"/>
    </xf>
    <xf numFmtId="0" fontId="27" fillId="0" borderId="92" xfId="0" applyFont="1" applyFill="1" applyBorder="1" applyAlignment="1">
      <alignment vertical="center" shrinkToFit="1"/>
    </xf>
    <xf numFmtId="0" fontId="27" fillId="0" borderId="93" xfId="0" applyFont="1" applyFill="1" applyBorder="1" applyAlignment="1">
      <alignment horizontal="center" vertical="center" shrinkToFit="1"/>
    </xf>
    <xf numFmtId="0" fontId="27" fillId="0" borderId="95" xfId="0" applyFont="1" applyFill="1" applyBorder="1" applyAlignment="1">
      <alignment horizontal="center" vertical="center" shrinkToFit="1"/>
    </xf>
    <xf numFmtId="0" fontId="31" fillId="0" borderId="13" xfId="0" applyFont="1" applyFill="1" applyBorder="1" applyAlignment="1">
      <alignment vertical="center" shrinkToFit="1"/>
    </xf>
    <xf numFmtId="0" fontId="30" fillId="0" borderId="26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shrinkToFit="1"/>
    </xf>
    <xf numFmtId="0" fontId="30" fillId="0" borderId="29" xfId="0" applyFont="1" applyFill="1" applyBorder="1" applyAlignment="1">
      <alignment horizontal="center" vertical="center" wrapText="1"/>
    </xf>
    <xf numFmtId="0" fontId="31" fillId="32" borderId="55" xfId="0" applyFont="1" applyFill="1" applyBorder="1" applyAlignment="1">
      <alignment vertical="center" shrinkToFit="1"/>
    </xf>
    <xf numFmtId="0" fontId="27" fillId="0" borderId="46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31" fillId="0" borderId="39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92" fillId="33" borderId="24" xfId="0" applyFont="1" applyFill="1" applyBorder="1" applyAlignment="1">
      <alignment horizontal="left" vertical="center" shrinkToFit="1"/>
    </xf>
    <xf numFmtId="0" fontId="81" fillId="33" borderId="31" xfId="0" applyFont="1" applyFill="1" applyBorder="1" applyAlignment="1">
      <alignment horizontal="center" vertical="center" shrinkToFit="1"/>
    </xf>
    <xf numFmtId="0" fontId="92" fillId="33" borderId="31" xfId="0" applyFont="1" applyFill="1" applyBorder="1" applyAlignment="1">
      <alignment horizontal="left" vertical="center" shrinkToFit="1"/>
    </xf>
    <xf numFmtId="0" fontId="93" fillId="33" borderId="31" xfId="0" applyFont="1" applyFill="1" applyBorder="1" applyAlignment="1">
      <alignment horizontal="left" vertical="center" shrinkToFit="1"/>
    </xf>
    <xf numFmtId="0" fontId="94" fillId="33" borderId="31" xfId="0" applyFont="1" applyFill="1" applyBorder="1" applyAlignment="1">
      <alignment horizontal="center" vertical="center" shrinkToFit="1"/>
    </xf>
    <xf numFmtId="0" fontId="94" fillId="33" borderId="24" xfId="0" applyFont="1" applyFill="1" applyBorder="1" applyAlignment="1">
      <alignment horizontal="center" vertical="center" shrinkToFit="1"/>
    </xf>
    <xf numFmtId="0" fontId="27" fillId="33" borderId="31" xfId="0" applyFont="1" applyFill="1" applyBorder="1" applyAlignment="1">
      <alignment horizontal="left" vertical="center" shrinkToFit="1"/>
    </xf>
    <xf numFmtId="0" fontId="63" fillId="33" borderId="31" xfId="0" applyFont="1" applyFill="1" applyBorder="1" applyAlignment="1">
      <alignment horizontal="center" vertical="center" shrinkToFit="1"/>
    </xf>
    <xf numFmtId="0" fontId="94" fillId="33" borderId="35" xfId="0" applyFont="1" applyFill="1" applyBorder="1" applyAlignment="1">
      <alignment horizontal="center" vertical="center" shrinkToFit="1"/>
    </xf>
    <xf numFmtId="0" fontId="81" fillId="33" borderId="24" xfId="0" applyFont="1" applyFill="1" applyBorder="1" applyAlignment="1">
      <alignment horizontal="center" vertical="center" shrinkToFit="1"/>
    </xf>
    <xf numFmtId="0" fontId="95" fillId="0" borderId="24" xfId="0" applyFont="1" applyFill="1" applyBorder="1" applyAlignment="1">
      <alignment vertical="center"/>
    </xf>
    <xf numFmtId="0" fontId="92" fillId="33" borderId="24" xfId="0" applyFont="1" applyFill="1" applyBorder="1" applyAlignment="1">
      <alignment vertical="center" shrinkToFit="1"/>
    </xf>
    <xf numFmtId="0" fontId="82" fillId="0" borderId="24" xfId="0" applyFont="1" applyFill="1" applyBorder="1" applyAlignment="1">
      <alignment vertical="center"/>
    </xf>
    <xf numFmtId="0" fontId="81" fillId="33" borderId="29" xfId="0" applyFont="1" applyFill="1" applyBorder="1" applyAlignment="1">
      <alignment horizontal="center" vertical="center" shrinkToFit="1"/>
    </xf>
    <xf numFmtId="0" fontId="92" fillId="33" borderId="45" xfId="0" applyFont="1" applyFill="1" applyBorder="1" applyAlignment="1">
      <alignment horizontal="left" vertical="center" shrinkToFit="1"/>
    </xf>
    <xf numFmtId="0" fontId="81" fillId="33" borderId="45" xfId="0" applyFont="1" applyFill="1" applyBorder="1" applyAlignment="1">
      <alignment horizontal="center" vertical="center" shrinkToFit="1"/>
    </xf>
    <xf numFmtId="0" fontId="82" fillId="0" borderId="45" xfId="0" applyFont="1" applyFill="1" applyBorder="1" applyAlignment="1">
      <alignment vertical="center"/>
    </xf>
    <xf numFmtId="0" fontId="81" fillId="33" borderId="38" xfId="0" applyFont="1" applyFill="1" applyBorder="1" applyAlignment="1">
      <alignment horizontal="center" vertical="center" shrinkToFit="1"/>
    </xf>
    <xf numFmtId="0" fontId="39" fillId="0" borderId="31" xfId="0" applyFont="1" applyFill="1" applyBorder="1" applyAlignment="1">
      <alignment vertical="center"/>
    </xf>
    <xf numFmtId="0" fontId="63" fillId="33" borderId="35" xfId="0" applyFont="1" applyFill="1" applyBorder="1" applyAlignment="1">
      <alignment horizontal="center" vertical="center" shrinkToFit="1"/>
    </xf>
    <xf numFmtId="0" fontId="27" fillId="33" borderId="24" xfId="0" applyFont="1" applyFill="1" applyBorder="1" applyAlignment="1">
      <alignment horizontal="left" vertical="center" shrinkToFit="1"/>
    </xf>
    <xf numFmtId="0" fontId="63" fillId="33" borderId="24" xfId="0" applyFont="1" applyFill="1" applyBorder="1" applyAlignment="1">
      <alignment horizontal="center" vertical="center" shrinkToFit="1"/>
    </xf>
    <xf numFmtId="0" fontId="63" fillId="33" borderId="29" xfId="0" applyFont="1" applyFill="1" applyBorder="1" applyAlignment="1">
      <alignment horizontal="center" vertical="center" shrinkToFit="1"/>
    </xf>
    <xf numFmtId="0" fontId="27" fillId="33" borderId="45" xfId="0" applyFont="1" applyFill="1" applyBorder="1" applyAlignment="1">
      <alignment vertical="center" shrinkToFit="1"/>
    </xf>
    <xf numFmtId="0" fontId="63" fillId="33" borderId="45" xfId="0" applyFont="1" applyFill="1" applyBorder="1" applyAlignment="1">
      <alignment horizontal="center" vertical="center" shrinkToFit="1"/>
    </xf>
    <xf numFmtId="0" fontId="96" fillId="0" borderId="45" xfId="0" applyFont="1" applyFill="1" applyBorder="1" applyAlignment="1">
      <alignment vertical="center"/>
    </xf>
    <xf numFmtId="0" fontId="27" fillId="33" borderId="45" xfId="0" applyFont="1" applyFill="1" applyBorder="1" applyAlignment="1">
      <alignment horizontal="left" vertical="center" shrinkToFit="1"/>
    </xf>
    <xf numFmtId="0" fontId="63" fillId="33" borderId="38" xfId="0" applyFont="1" applyFill="1" applyBorder="1" applyAlignment="1">
      <alignment horizontal="center" vertical="center" shrinkToFit="1"/>
    </xf>
    <xf numFmtId="0" fontId="27" fillId="33" borderId="31" xfId="0" applyFont="1" applyFill="1" applyBorder="1" applyAlignment="1">
      <alignment vertical="center" shrinkToFit="1"/>
    </xf>
    <xf numFmtId="0" fontId="62" fillId="33" borderId="31" xfId="0" applyFont="1" applyFill="1" applyBorder="1" applyAlignment="1">
      <alignment horizontal="center" vertical="center" shrinkToFit="1"/>
    </xf>
    <xf numFmtId="0" fontId="31" fillId="33" borderId="24" xfId="0" applyFont="1" applyFill="1" applyBorder="1" applyAlignment="1">
      <alignment vertical="center" shrinkToFit="1"/>
    </xf>
    <xf numFmtId="0" fontId="97" fillId="33" borderId="24" xfId="0" applyFont="1" applyFill="1" applyBorder="1" applyAlignment="1">
      <alignment horizontal="center" vertical="center" wrapText="1"/>
    </xf>
    <xf numFmtId="0" fontId="97" fillId="33" borderId="29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vertical="center" shrinkToFit="1"/>
    </xf>
    <xf numFmtId="0" fontId="31" fillId="0" borderId="45" xfId="0" applyFont="1" applyFill="1" applyBorder="1" applyAlignment="1">
      <alignment horizontal="left" vertical="center" shrinkToFit="1"/>
    </xf>
    <xf numFmtId="177" fontId="97" fillId="0" borderId="45" xfId="0" applyNumberFormat="1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vertical="center" shrinkToFit="1"/>
    </xf>
    <xf numFmtId="0" fontId="63" fillId="0" borderId="31" xfId="0" applyFont="1" applyFill="1" applyBorder="1" applyAlignment="1">
      <alignment horizontal="center" vertical="center"/>
    </xf>
    <xf numFmtId="0" fontId="98" fillId="0" borderId="31" xfId="0" applyFont="1" applyFill="1" applyBorder="1" applyAlignment="1">
      <alignment vertical="center"/>
    </xf>
    <xf numFmtId="0" fontId="27" fillId="0" borderId="24" xfId="0" applyFont="1" applyFill="1" applyBorder="1" applyAlignment="1">
      <alignment horizontal="left" vertical="center" shrinkToFit="1"/>
    </xf>
    <xf numFmtId="0" fontId="63" fillId="0" borderId="24" xfId="0" applyFont="1" applyFill="1" applyBorder="1" applyAlignment="1">
      <alignment horizontal="center" vertical="center" shrinkToFit="1"/>
    </xf>
    <xf numFmtId="0" fontId="63" fillId="0" borderId="24" xfId="0" applyFont="1" applyFill="1" applyBorder="1" applyAlignment="1">
      <alignment horizontal="center" vertical="center"/>
    </xf>
    <xf numFmtId="0" fontId="63" fillId="33" borderId="31" xfId="0" applyFont="1" applyFill="1" applyBorder="1" applyAlignment="1">
      <alignment horizontal="center" vertical="center"/>
    </xf>
    <xf numFmtId="0" fontId="39" fillId="0" borderId="95" xfId="0" applyFont="1" applyFill="1" applyBorder="1" applyAlignment="1">
      <alignment vertical="center"/>
    </xf>
    <xf numFmtId="0" fontId="62" fillId="0" borderId="24" xfId="0" applyFont="1" applyFill="1" applyBorder="1" applyAlignment="1">
      <alignment horizontal="left" vertical="center" shrinkToFit="1"/>
    </xf>
    <xf numFmtId="0" fontId="27" fillId="0" borderId="31" xfId="0" applyFont="1" applyFill="1" applyBorder="1" applyAlignment="1">
      <alignment horizontal="left" vertical="center" shrinkToFit="1"/>
    </xf>
    <xf numFmtId="0" fontId="63" fillId="0" borderId="31" xfId="0" applyFont="1" applyFill="1" applyBorder="1" applyAlignment="1">
      <alignment horizontal="center" vertical="center" shrinkToFit="1"/>
    </xf>
    <xf numFmtId="0" fontId="27" fillId="0" borderId="27" xfId="0" applyFont="1" applyFill="1" applyBorder="1" applyAlignment="1">
      <alignment horizontal="left" vertical="center" shrinkToFit="1"/>
    </xf>
    <xf numFmtId="0" fontId="63" fillId="0" borderId="27" xfId="0" applyFont="1" applyFill="1" applyBorder="1" applyAlignment="1">
      <alignment horizontal="center" vertical="center" shrinkToFit="1"/>
    </xf>
    <xf numFmtId="0" fontId="62" fillId="0" borderId="27" xfId="0" applyFont="1" applyFill="1" applyBorder="1" applyAlignment="1">
      <alignment horizontal="left" vertical="center" shrinkToFit="1"/>
    </xf>
    <xf numFmtId="0" fontId="63" fillId="0" borderId="27" xfId="0" applyFont="1" applyFill="1" applyBorder="1" applyAlignment="1">
      <alignment horizontal="center" vertical="center"/>
    </xf>
    <xf numFmtId="0" fontId="63" fillId="33" borderId="27" xfId="0" applyFont="1" applyFill="1" applyBorder="1" applyAlignment="1">
      <alignment horizontal="center" vertical="center" shrinkToFit="1"/>
    </xf>
    <xf numFmtId="0" fontId="63" fillId="33" borderId="41" xfId="0" applyFont="1" applyFill="1" applyBorder="1" applyAlignment="1">
      <alignment horizontal="center" vertical="center" shrinkToFit="1"/>
    </xf>
    <xf numFmtId="0" fontId="39" fillId="0" borderId="27" xfId="0" applyFont="1" applyFill="1" applyBorder="1" applyAlignment="1">
      <alignment vertical="center"/>
    </xf>
    <xf numFmtId="0" fontId="63" fillId="0" borderId="41" xfId="0" applyFont="1" applyFill="1" applyBorder="1" applyAlignment="1">
      <alignment horizontal="center" vertical="center" shrinkToFit="1"/>
    </xf>
    <xf numFmtId="0" fontId="39" fillId="0" borderId="93" xfId="0" applyFont="1" applyFill="1" applyBorder="1" applyAlignment="1">
      <alignment vertical="center"/>
    </xf>
    <xf numFmtId="0" fontId="63" fillId="0" borderId="93" xfId="0" applyFont="1" applyFill="1" applyBorder="1" applyAlignment="1">
      <alignment horizontal="center" vertical="center"/>
    </xf>
    <xf numFmtId="0" fontId="27" fillId="0" borderId="93" xfId="0" applyFont="1" applyFill="1" applyBorder="1" applyAlignment="1">
      <alignment horizontal="left" vertical="center" shrinkToFit="1"/>
    </xf>
    <xf numFmtId="0" fontId="63" fillId="0" borderId="93" xfId="0" applyFont="1" applyFill="1" applyBorder="1" applyAlignment="1">
      <alignment horizontal="center" vertical="center" shrinkToFit="1"/>
    </xf>
    <xf numFmtId="0" fontId="27" fillId="0" borderId="95" xfId="0" applyFont="1" applyFill="1" applyBorder="1" applyAlignment="1">
      <alignment horizontal="left" vertical="center" shrinkToFit="1"/>
    </xf>
    <xf numFmtId="0" fontId="27" fillId="0" borderId="45" xfId="0" applyFont="1" applyFill="1" applyBorder="1" applyAlignment="1">
      <alignment horizontal="left" vertical="center" shrinkToFit="1"/>
    </xf>
    <xf numFmtId="0" fontId="62" fillId="0" borderId="45" xfId="0" applyFont="1" applyFill="1" applyBorder="1" applyAlignment="1">
      <alignment horizontal="left" vertical="center" shrinkToFit="1"/>
    </xf>
    <xf numFmtId="0" fontId="63" fillId="0" borderId="45" xfId="0" applyFont="1" applyFill="1" applyBorder="1" applyAlignment="1">
      <alignment horizontal="center" vertical="center"/>
    </xf>
    <xf numFmtId="0" fontId="63" fillId="0" borderId="29" xfId="0" applyFont="1" applyFill="1" applyBorder="1" applyAlignment="1">
      <alignment horizontal="center" vertical="center"/>
    </xf>
    <xf numFmtId="0" fontId="62" fillId="0" borderId="93" xfId="0" applyFont="1" applyFill="1" applyBorder="1" applyAlignment="1">
      <alignment horizontal="left" vertical="center" shrinkToFit="1"/>
    </xf>
    <xf numFmtId="0" fontId="39" fillId="0" borderId="24" xfId="0" applyFont="1" applyFill="1" applyBorder="1" applyAlignment="1">
      <alignment vertical="center"/>
    </xf>
    <xf numFmtId="0" fontId="63" fillId="0" borderId="45" xfId="0" applyFont="1" applyFill="1" applyBorder="1" applyAlignment="1">
      <alignment horizontal="center" vertical="center" shrinkToFit="1"/>
    </xf>
    <xf numFmtId="0" fontId="39" fillId="0" borderId="45" xfId="0" applyFont="1" applyFill="1" applyBorder="1" applyAlignment="1">
      <alignment vertical="center"/>
    </xf>
    <xf numFmtId="0" fontId="63" fillId="0" borderId="38" xfId="0" applyFont="1" applyFill="1" applyBorder="1" applyAlignment="1">
      <alignment horizontal="center" vertical="center"/>
    </xf>
    <xf numFmtId="0" fontId="84" fillId="0" borderId="39" xfId="0" applyFont="1" applyFill="1" applyBorder="1" applyAlignment="1">
      <alignment vertical="center"/>
    </xf>
    <xf numFmtId="0" fontId="62" fillId="0" borderId="31" xfId="0" applyFont="1" applyFill="1" applyBorder="1" applyAlignment="1">
      <alignment horizontal="left" vertical="center" shrinkToFit="1"/>
    </xf>
    <xf numFmtId="0" fontId="63" fillId="0" borderId="29" xfId="0" applyFont="1" applyFill="1" applyBorder="1" applyAlignment="1">
      <alignment horizontal="center" vertical="center" shrinkToFit="1"/>
    </xf>
    <xf numFmtId="0" fontId="81" fillId="0" borderId="44" xfId="0" applyFont="1" applyFill="1" applyBorder="1" applyAlignment="1">
      <alignment horizontal="center" vertical="center" wrapText="1"/>
    </xf>
    <xf numFmtId="0" fontId="97" fillId="0" borderId="24" xfId="0" applyFont="1" applyFill="1" applyBorder="1" applyAlignment="1">
      <alignment horizontal="center" vertical="center" wrapText="1"/>
    </xf>
    <xf numFmtId="0" fontId="97" fillId="0" borderId="29" xfId="0" applyFont="1" applyFill="1" applyBorder="1" applyAlignment="1">
      <alignment horizontal="center" vertical="center" wrapText="1"/>
    </xf>
    <xf numFmtId="0" fontId="84" fillId="0" borderId="101" xfId="0" applyFont="1" applyFill="1" applyBorder="1" applyAlignment="1">
      <alignment vertical="center"/>
    </xf>
    <xf numFmtId="0" fontId="84" fillId="0" borderId="45" xfId="0" applyFont="1" applyFill="1" applyBorder="1" applyAlignment="1">
      <alignment vertical="center"/>
    </xf>
    <xf numFmtId="0" fontId="31" fillId="0" borderId="45" xfId="0" applyFont="1" applyFill="1" applyBorder="1" applyAlignment="1">
      <alignment vertical="center" shrinkToFit="1"/>
    </xf>
    <xf numFmtId="0" fontId="97" fillId="0" borderId="45" xfId="0" applyFont="1" applyFill="1" applyBorder="1" applyAlignment="1">
      <alignment horizontal="center" vertical="center" wrapText="1"/>
    </xf>
    <xf numFmtId="0" fontId="31" fillId="0" borderId="45" xfId="0" applyFont="1" applyFill="1" applyBorder="1" applyAlignment="1">
      <alignment horizontal="center" vertical="center" shrinkToFit="1"/>
    </xf>
    <xf numFmtId="0" fontId="97" fillId="0" borderId="38" xfId="0" applyFont="1" applyFill="1" applyBorder="1" applyAlignment="1">
      <alignment horizontal="center" vertical="center" wrapText="1"/>
    </xf>
    <xf numFmtId="0" fontId="62" fillId="0" borderId="31" xfId="44" applyFont="1" applyFill="1" applyBorder="1" applyAlignment="1">
      <alignment vertical="center" shrinkToFit="1"/>
    </xf>
    <xf numFmtId="0" fontId="98" fillId="0" borderId="35" xfId="0" applyFont="1" applyFill="1" applyBorder="1" applyAlignment="1">
      <alignment vertical="center"/>
    </xf>
    <xf numFmtId="0" fontId="27" fillId="0" borderId="24" xfId="0" applyFont="1" applyFill="1" applyBorder="1" applyAlignment="1">
      <alignment vertical="center" shrinkToFit="1"/>
    </xf>
    <xf numFmtId="0" fontId="62" fillId="0" borderId="24" xfId="44" applyFont="1" applyFill="1" applyBorder="1" applyAlignment="1">
      <alignment vertical="center" shrinkToFit="1"/>
    </xf>
    <xf numFmtId="0" fontId="98" fillId="0" borderId="24" xfId="0" applyFont="1" applyFill="1" applyBorder="1" applyAlignment="1">
      <alignment vertical="center"/>
    </xf>
    <xf numFmtId="0" fontId="98" fillId="0" borderId="29" xfId="0" applyFont="1" applyFill="1" applyBorder="1" applyAlignment="1">
      <alignment vertical="center"/>
    </xf>
    <xf numFmtId="0" fontId="82" fillId="0" borderId="0" xfId="0" applyFont="1"/>
    <xf numFmtId="0" fontId="92" fillId="0" borderId="0" xfId="0" applyFont="1" applyFill="1"/>
    <xf numFmtId="0" fontId="83" fillId="0" borderId="0" xfId="42" applyFont="1" applyFill="1" applyBorder="1"/>
    <xf numFmtId="0" fontId="92" fillId="0" borderId="0" xfId="0" applyFont="1" applyFill="1" applyAlignment="1">
      <alignment vertical="center" shrinkToFit="1"/>
    </xf>
    <xf numFmtId="0" fontId="83" fillId="0" borderId="0" xfId="0" applyFont="1" applyFill="1"/>
    <xf numFmtId="0" fontId="83" fillId="0" borderId="0" xfId="0" applyFont="1"/>
    <xf numFmtId="0" fontId="92" fillId="0" borderId="0" xfId="0" applyFont="1"/>
    <xf numFmtId="0" fontId="83" fillId="26" borderId="0" xfId="42" applyFont="1" applyFill="1" applyBorder="1"/>
    <xf numFmtId="0" fontId="92" fillId="0" borderId="0" xfId="0" applyFont="1" applyAlignment="1">
      <alignment vertical="center" shrinkToFit="1"/>
    </xf>
    <xf numFmtId="0" fontId="25" fillId="33" borderId="0" xfId="37" applyFont="1" applyFill="1">
      <alignment vertical="center"/>
    </xf>
    <xf numFmtId="0" fontId="104" fillId="32" borderId="24" xfId="41" applyFont="1" applyFill="1" applyBorder="1" applyAlignment="1">
      <alignment horizontal="center" vertical="center" shrinkToFit="1"/>
    </xf>
    <xf numFmtId="0" fontId="104" fillId="32" borderId="24" xfId="37" applyFont="1" applyFill="1" applyBorder="1" applyAlignment="1">
      <alignment horizontal="center" vertical="center" shrinkToFit="1"/>
    </xf>
    <xf numFmtId="0" fontId="104" fillId="33" borderId="24" xfId="37" applyFont="1" applyFill="1" applyBorder="1" applyAlignment="1">
      <alignment horizontal="center" vertical="center" shrinkToFit="1"/>
    </xf>
    <xf numFmtId="0" fontId="89" fillId="33" borderId="24" xfId="37" applyFont="1" applyFill="1" applyBorder="1" applyAlignment="1">
      <alignment horizontal="left" vertical="center" shrinkToFit="1"/>
    </xf>
    <xf numFmtId="0" fontId="96" fillId="33" borderId="24" xfId="37" applyFont="1" applyFill="1" applyBorder="1" applyAlignment="1">
      <alignment horizontal="center" vertical="center" shrinkToFit="1"/>
    </xf>
    <xf numFmtId="0" fontId="89" fillId="33" borderId="24" xfId="37" applyFont="1" applyFill="1" applyBorder="1" applyAlignment="1">
      <alignment vertical="center" shrinkToFit="1"/>
    </xf>
    <xf numFmtId="0" fontId="89" fillId="33" borderId="24" xfId="79" applyFont="1" applyFill="1" applyBorder="1" applyAlignment="1">
      <alignment vertical="center" shrinkToFit="1"/>
    </xf>
    <xf numFmtId="0" fontId="96" fillId="33" borderId="24" xfId="79" applyFont="1" applyFill="1" applyBorder="1" applyAlignment="1">
      <alignment horizontal="center" vertical="center" wrapText="1"/>
    </xf>
    <xf numFmtId="0" fontId="96" fillId="33" borderId="24" xfId="37" applyFont="1" applyFill="1" applyBorder="1" applyAlignment="1">
      <alignment horizontal="center" vertical="center"/>
    </xf>
    <xf numFmtId="0" fontId="104" fillId="33" borderId="24" xfId="79" applyFont="1" applyFill="1" applyBorder="1" applyAlignment="1">
      <alignment horizontal="center" vertical="center" shrinkToFit="1"/>
    </xf>
    <xf numFmtId="0" fontId="106" fillId="33" borderId="24" xfId="79" applyFont="1" applyFill="1" applyBorder="1" applyAlignment="1">
      <alignment horizontal="center" vertical="center" shrinkToFit="1"/>
    </xf>
    <xf numFmtId="0" fontId="106" fillId="33" borderId="24" xfId="79" applyFont="1" applyFill="1" applyBorder="1" applyAlignment="1">
      <alignment horizontal="center" vertical="center" wrapText="1"/>
    </xf>
    <xf numFmtId="0" fontId="104" fillId="32" borderId="24" xfId="80" applyFont="1" applyFill="1" applyBorder="1" applyAlignment="1">
      <alignment horizontal="left" vertical="center" shrinkToFit="1"/>
    </xf>
    <xf numFmtId="0" fontId="96" fillId="33" borderId="24" xfId="79" applyFont="1" applyFill="1" applyBorder="1" applyAlignment="1">
      <alignment horizontal="center" vertical="center" shrinkToFit="1"/>
    </xf>
    <xf numFmtId="0" fontId="108" fillId="33" borderId="24" xfId="37" applyFont="1" applyFill="1" applyBorder="1" applyAlignment="1">
      <alignment horizontal="center" vertical="center"/>
    </xf>
    <xf numFmtId="0" fontId="109" fillId="33" borderId="24" xfId="79" applyFont="1" applyFill="1" applyBorder="1" applyAlignment="1">
      <alignment horizontal="center" vertical="center" wrapText="1"/>
    </xf>
    <xf numFmtId="0" fontId="25" fillId="33" borderId="0" xfId="37" applyFont="1" applyFill="1" applyAlignment="1">
      <alignment horizontal="center" vertical="center"/>
    </xf>
    <xf numFmtId="0" fontId="114" fillId="33" borderId="24" xfId="79" applyFont="1" applyFill="1" applyBorder="1" applyAlignment="1">
      <alignment vertical="center" shrinkToFit="1"/>
    </xf>
    <xf numFmtId="0" fontId="116" fillId="33" borderId="24" xfId="79" applyFont="1" applyFill="1" applyBorder="1" applyAlignment="1">
      <alignment horizontal="center" vertical="center" wrapText="1"/>
    </xf>
    <xf numFmtId="0" fontId="114" fillId="33" borderId="24" xfId="37" applyFont="1" applyFill="1" applyBorder="1" applyAlignment="1">
      <alignment vertical="center" shrinkToFit="1"/>
    </xf>
    <xf numFmtId="0" fontId="116" fillId="33" borderId="24" xfId="37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33" borderId="24" xfId="42" applyFont="1" applyFill="1" applyBorder="1" applyAlignment="1">
      <alignment horizontal="center" vertical="center" shrinkToFit="1"/>
    </xf>
    <xf numFmtId="0" fontId="27" fillId="33" borderId="24" xfId="42" applyNumberFormat="1" applyFont="1" applyFill="1" applyBorder="1" applyAlignment="1">
      <alignment horizontal="center" vertical="center" wrapText="1"/>
    </xf>
    <xf numFmtId="0" fontId="31" fillId="33" borderId="24" xfId="42" applyFont="1" applyFill="1" applyBorder="1" applyAlignment="1">
      <alignment horizontal="center" vertical="center" wrapText="1"/>
    </xf>
    <xf numFmtId="0" fontId="27" fillId="26" borderId="24" xfId="42" applyNumberFormat="1" applyFont="1" applyFill="1" applyBorder="1" applyAlignment="1">
      <alignment horizontal="center" vertical="center" shrinkToFit="1"/>
    </xf>
    <xf numFmtId="0" fontId="96" fillId="33" borderId="24" xfId="37" applyFont="1" applyFill="1" applyBorder="1" applyAlignment="1">
      <alignment horizontal="center" vertical="center" wrapText="1"/>
    </xf>
    <xf numFmtId="0" fontId="1" fillId="0" borderId="0" xfId="80" applyFill="1" applyAlignment="1">
      <alignment vertical="center" shrinkToFit="1"/>
    </xf>
    <xf numFmtId="0" fontId="117" fillId="0" borderId="0" xfId="80" applyFont="1" applyFill="1" applyAlignment="1">
      <alignment vertical="center" shrinkToFit="1"/>
    </xf>
    <xf numFmtId="0" fontId="58" fillId="0" borderId="0" xfId="81" applyFont="1" applyAlignment="1"/>
    <xf numFmtId="0" fontId="20" fillId="0" borderId="48" xfId="81" applyFont="1" applyFill="1" applyBorder="1" applyAlignment="1">
      <alignment horizontal="center" vertical="center" shrinkToFit="1"/>
    </xf>
    <xf numFmtId="0" fontId="20" fillId="0" borderId="112" xfId="81" applyFont="1" applyFill="1" applyBorder="1" applyAlignment="1">
      <alignment horizontal="center" vertical="center" shrinkToFit="1"/>
    </xf>
    <xf numFmtId="0" fontId="20" fillId="0" borderId="40" xfId="81" applyFont="1" applyFill="1" applyBorder="1" applyAlignment="1">
      <alignment horizontal="center" vertical="center" shrinkToFit="1"/>
    </xf>
    <xf numFmtId="0" fontId="20" fillId="0" borderId="41" xfId="81" applyFont="1" applyFill="1" applyBorder="1" applyAlignment="1">
      <alignment horizontal="center" vertical="center" shrinkToFit="1"/>
    </xf>
    <xf numFmtId="0" fontId="58" fillId="0" borderId="0" xfId="81" applyFont="1" applyAlignment="1">
      <alignment shrinkToFit="1"/>
    </xf>
    <xf numFmtId="0" fontId="20" fillId="0" borderId="92" xfId="81" applyFont="1" applyFill="1" applyBorder="1" applyAlignment="1">
      <alignment horizontal="left" vertical="center" shrinkToFit="1"/>
    </xf>
    <xf numFmtId="177" fontId="76" fillId="0" borderId="93" xfId="81" applyNumberFormat="1" applyFont="1" applyFill="1" applyBorder="1" applyAlignment="1">
      <alignment horizontal="center" vertical="center" shrinkToFit="1"/>
    </xf>
    <xf numFmtId="0" fontId="76" fillId="0" borderId="93" xfId="81" applyFont="1" applyFill="1" applyBorder="1" applyAlignment="1">
      <alignment horizontal="center" vertical="center" shrinkToFit="1"/>
    </xf>
    <xf numFmtId="0" fontId="76" fillId="0" borderId="114" xfId="81" applyFont="1" applyFill="1" applyBorder="1" applyAlignment="1">
      <alignment horizontal="center" vertical="center" shrinkToFit="1"/>
    </xf>
    <xf numFmtId="0" fontId="20" fillId="0" borderId="115" xfId="81" applyFont="1" applyFill="1" applyBorder="1" applyAlignment="1">
      <alignment horizontal="left" vertical="center" shrinkToFit="1"/>
    </xf>
    <xf numFmtId="0" fontId="76" fillId="0" borderId="94" xfId="81" applyFont="1" applyFill="1" applyBorder="1" applyAlignment="1">
      <alignment horizontal="center" vertical="center" shrinkToFit="1"/>
    </xf>
    <xf numFmtId="0" fontId="28" fillId="0" borderId="93" xfId="81" applyFont="1" applyFill="1" applyBorder="1" applyAlignment="1">
      <alignment horizontal="center" vertical="center" shrinkToFit="1"/>
    </xf>
    <xf numFmtId="0" fontId="28" fillId="0" borderId="94" xfId="81" applyFont="1" applyFill="1" applyBorder="1" applyAlignment="1">
      <alignment horizontal="center" vertical="center" shrinkToFit="1"/>
    </xf>
    <xf numFmtId="0" fontId="28" fillId="0" borderId="116" xfId="81" applyFont="1" applyFill="1" applyBorder="1" applyAlignment="1">
      <alignment horizontal="center" vertical="center" shrinkToFit="1"/>
    </xf>
    <xf numFmtId="0" fontId="28" fillId="0" borderId="114" xfId="81" applyFont="1" applyFill="1" applyBorder="1" applyAlignment="1">
      <alignment horizontal="center" vertical="center" shrinkToFit="1"/>
    </xf>
    <xf numFmtId="0" fontId="28" fillId="0" borderId="95" xfId="81" applyFont="1" applyFill="1" applyBorder="1" applyAlignment="1">
      <alignment horizontal="center" vertical="center" shrinkToFit="1"/>
    </xf>
    <xf numFmtId="0" fontId="27" fillId="0" borderId="0" xfId="81" applyFont="1" applyAlignment="1">
      <alignment vertical="center" shrinkToFit="1"/>
    </xf>
    <xf numFmtId="0" fontId="97" fillId="0" borderId="30" xfId="81" applyFont="1" applyFill="1" applyBorder="1" applyAlignment="1">
      <alignment vertical="center"/>
    </xf>
    <xf numFmtId="177" fontId="119" fillId="0" borderId="24" xfId="81" applyNumberFormat="1" applyFont="1" applyFill="1" applyBorder="1" applyAlignment="1">
      <alignment horizontal="center" vertical="center"/>
    </xf>
    <xf numFmtId="0" fontId="119" fillId="0" borderId="24" xfId="81" applyFont="1" applyFill="1" applyBorder="1" applyAlignment="1">
      <alignment horizontal="center" vertical="center"/>
    </xf>
    <xf numFmtId="0" fontId="119" fillId="0" borderId="26" xfId="81" applyFont="1" applyFill="1" applyBorder="1" applyAlignment="1">
      <alignment horizontal="center" vertical="center"/>
    </xf>
    <xf numFmtId="0" fontId="119" fillId="0" borderId="24" xfId="81" applyFont="1" applyFill="1" applyBorder="1" applyAlignment="1">
      <alignment horizontal="center" vertical="center" shrinkToFit="1"/>
    </xf>
    <xf numFmtId="0" fontId="119" fillId="0" borderId="26" xfId="81" applyFont="1" applyFill="1" applyBorder="1" applyAlignment="1">
      <alignment horizontal="center" vertical="center" shrinkToFit="1"/>
    </xf>
    <xf numFmtId="0" fontId="20" fillId="0" borderId="42" xfId="81" applyFont="1" applyFill="1" applyBorder="1" applyAlignment="1">
      <alignment horizontal="left" vertical="center" shrinkToFit="1"/>
    </xf>
    <xf numFmtId="0" fontId="28" fillId="0" borderId="27" xfId="81" applyFont="1" applyFill="1" applyBorder="1" applyAlignment="1">
      <alignment horizontal="center" vertical="center" shrinkToFit="1"/>
    </xf>
    <xf numFmtId="0" fontId="28" fillId="0" borderId="28" xfId="81" applyFont="1" applyFill="1" applyBorder="1" applyAlignment="1">
      <alignment horizontal="center" vertical="center" shrinkToFit="1"/>
    </xf>
    <xf numFmtId="0" fontId="20" fillId="0" borderId="25" xfId="81" applyFont="1" applyFill="1" applyBorder="1" applyAlignment="1">
      <alignment horizontal="left" vertical="center" shrinkToFit="1"/>
    </xf>
    <xf numFmtId="0" fontId="28" fillId="0" borderId="13" xfId="81" applyFont="1" applyFill="1" applyBorder="1" applyAlignment="1">
      <alignment horizontal="center" vertical="center" shrinkToFit="1"/>
    </xf>
    <xf numFmtId="0" fontId="28" fillId="0" borderId="14" xfId="81" applyFont="1" applyFill="1" applyBorder="1" applyAlignment="1">
      <alignment horizontal="center" vertical="center" shrinkToFit="1"/>
    </xf>
    <xf numFmtId="0" fontId="28" fillId="0" borderId="29" xfId="81" applyFont="1" applyFill="1" applyBorder="1" applyAlignment="1">
      <alignment horizontal="center" vertical="center" shrinkToFit="1"/>
    </xf>
    <xf numFmtId="0" fontId="20" fillId="0" borderId="30" xfId="81" applyFont="1" applyFill="1" applyBorder="1" applyAlignment="1">
      <alignment horizontal="left" vertical="center" shrinkToFit="1"/>
    </xf>
    <xf numFmtId="177" fontId="76" fillId="0" borderId="24" xfId="81" applyNumberFormat="1" applyFont="1" applyFill="1" applyBorder="1" applyAlignment="1">
      <alignment horizontal="center" vertical="center" shrinkToFit="1"/>
    </xf>
    <xf numFmtId="0" fontId="76" fillId="0" borderId="24" xfId="81" applyFont="1" applyFill="1" applyBorder="1" applyAlignment="1">
      <alignment horizontal="center" vertical="center" shrinkToFit="1"/>
    </xf>
    <xf numFmtId="0" fontId="76" fillId="0" borderId="14" xfId="81" applyFont="1" applyFill="1" applyBorder="1" applyAlignment="1">
      <alignment horizontal="center" vertical="center" shrinkToFit="1"/>
    </xf>
    <xf numFmtId="0" fontId="28" fillId="0" borderId="24" xfId="81" applyFont="1" applyFill="1" applyBorder="1" applyAlignment="1">
      <alignment horizontal="center" vertical="center" shrinkToFit="1"/>
    </xf>
    <xf numFmtId="0" fontId="28" fillId="0" borderId="26" xfId="81" applyFont="1" applyFill="1" applyBorder="1" applyAlignment="1">
      <alignment horizontal="center" vertical="center" shrinkToFit="1"/>
    </xf>
    <xf numFmtId="0" fontId="31" fillId="0" borderId="39" xfId="81" applyFont="1" applyFill="1" applyBorder="1" applyAlignment="1">
      <alignment horizontal="center" vertical="center" shrinkToFit="1"/>
    </xf>
    <xf numFmtId="0" fontId="90" fillId="0" borderId="30" xfId="81" applyFont="1" applyFill="1" applyBorder="1" applyAlignment="1">
      <alignment horizontal="center" vertical="center" shrinkToFit="1"/>
    </xf>
    <xf numFmtId="0" fontId="90" fillId="0" borderId="24" xfId="81" applyFont="1" applyFill="1" applyBorder="1" applyAlignment="1">
      <alignment horizontal="center" vertical="center" shrinkToFit="1"/>
    </xf>
    <xf numFmtId="0" fontId="90" fillId="0" borderId="26" xfId="81" applyFont="1" applyFill="1" applyBorder="1" applyAlignment="1">
      <alignment horizontal="center" vertical="center" shrinkToFit="1"/>
    </xf>
    <xf numFmtId="0" fontId="31" fillId="0" borderId="33" xfId="81" applyFont="1" applyFill="1" applyBorder="1" applyAlignment="1">
      <alignment horizontal="center" vertical="center" shrinkToFit="1"/>
    </xf>
    <xf numFmtId="0" fontId="31" fillId="0" borderId="25" xfId="81" applyFont="1" applyFill="1" applyBorder="1" applyAlignment="1">
      <alignment horizontal="center" vertical="center" shrinkToFit="1"/>
    </xf>
    <xf numFmtId="0" fontId="90" fillId="0" borderId="29" xfId="81" applyFont="1" applyFill="1" applyBorder="1" applyAlignment="1">
      <alignment horizontal="center" vertical="center" shrinkToFit="1"/>
    </xf>
    <xf numFmtId="0" fontId="27" fillId="0" borderId="0" xfId="81" applyFont="1" applyAlignment="1">
      <alignment horizontal="center" vertical="center" shrinkToFit="1"/>
    </xf>
    <xf numFmtId="0" fontId="31" fillId="32" borderId="96" xfId="81" applyFont="1" applyFill="1" applyBorder="1" applyAlignment="1">
      <alignment horizontal="center" vertical="center" shrinkToFit="1"/>
    </xf>
    <xf numFmtId="0" fontId="51" fillId="0" borderId="0" xfId="81" applyFont="1" applyFill="1" applyAlignment="1"/>
    <xf numFmtId="0" fontId="76" fillId="0" borderId="31" xfId="81" applyFont="1" applyFill="1" applyBorder="1" applyAlignment="1">
      <alignment horizontal="center" vertical="center" shrinkToFit="1"/>
    </xf>
    <xf numFmtId="0" fontId="76" fillId="0" borderId="32" xfId="81" applyFont="1" applyFill="1" applyBorder="1" applyAlignment="1">
      <alignment horizontal="center" vertical="center" shrinkToFit="1"/>
    </xf>
    <xf numFmtId="0" fontId="76" fillId="0" borderId="45" xfId="81" applyFont="1" applyFill="1" applyBorder="1" applyAlignment="1">
      <alignment horizontal="center" vertical="center" shrinkToFit="1"/>
    </xf>
    <xf numFmtId="0" fontId="76" fillId="0" borderId="121" xfId="81" applyFont="1" applyFill="1" applyBorder="1" applyAlignment="1">
      <alignment horizontal="center" vertical="center" shrinkToFit="1"/>
    </xf>
    <xf numFmtId="0" fontId="20" fillId="0" borderId="90" xfId="81" applyFont="1" applyFill="1" applyBorder="1" applyAlignment="1">
      <alignment horizontal="left" vertical="center" shrinkToFit="1"/>
    </xf>
    <xf numFmtId="0" fontId="28" fillId="0" borderId="31" xfId="81" applyFont="1" applyFill="1" applyBorder="1" applyAlignment="1">
      <alignment horizontal="center" vertical="center" shrinkToFit="1"/>
    </xf>
    <xf numFmtId="0" fontId="28" fillId="0" borderId="35" xfId="81" applyFont="1" applyFill="1" applyBorder="1" applyAlignment="1">
      <alignment horizontal="center" vertical="center" shrinkToFit="1"/>
    </xf>
    <xf numFmtId="177" fontId="28" fillId="0" borderId="24" xfId="81" applyNumberFormat="1" applyFont="1" applyFill="1" applyBorder="1" applyAlignment="1">
      <alignment horizontal="center" vertical="center" shrinkToFit="1"/>
    </xf>
    <xf numFmtId="0" fontId="34" fillId="0" borderId="30" xfId="81" applyFont="1" applyFill="1" applyBorder="1" applyAlignment="1">
      <alignment horizontal="center" vertical="center" shrinkToFit="1"/>
    </xf>
    <xf numFmtId="0" fontId="34" fillId="0" borderId="25" xfId="81" applyFont="1" applyFill="1" applyBorder="1" applyAlignment="1">
      <alignment horizontal="center" vertical="center" shrinkToFit="1"/>
    </xf>
    <xf numFmtId="0" fontId="34" fillId="32" borderId="96" xfId="81" applyFont="1" applyFill="1" applyBorder="1" applyAlignment="1">
      <alignment horizontal="center" vertical="center" shrinkToFit="1"/>
    </xf>
    <xf numFmtId="0" fontId="118" fillId="0" borderId="0" xfId="81" applyFill="1" applyAlignment="1"/>
    <xf numFmtId="0" fontId="118" fillId="0" borderId="0" xfId="81" applyAlignment="1"/>
    <xf numFmtId="0" fontId="33" fillId="32" borderId="37" xfId="81" applyFont="1" applyFill="1" applyBorder="1" applyAlignment="1">
      <alignment vertical="center" shrinkToFit="1"/>
    </xf>
    <xf numFmtId="0" fontId="29" fillId="0" borderId="93" xfId="80" applyFont="1" applyFill="1" applyBorder="1" applyAlignment="1">
      <alignment vertical="center" shrinkToFit="1"/>
    </xf>
    <xf numFmtId="0" fontId="20" fillId="0" borderId="92" xfId="80" applyFont="1" applyFill="1" applyBorder="1" applyAlignment="1">
      <alignment horizontal="left" vertical="center" shrinkToFit="1"/>
    </xf>
    <xf numFmtId="0" fontId="29" fillId="0" borderId="92" xfId="80" applyFont="1" applyFill="1" applyBorder="1" applyAlignment="1">
      <alignment vertical="center" shrinkToFit="1"/>
    </xf>
    <xf numFmtId="0" fontId="76" fillId="0" borderId="93" xfId="80" applyFont="1" applyFill="1" applyBorder="1" applyAlignment="1">
      <alignment horizontal="center" wrapText="1"/>
    </xf>
    <xf numFmtId="0" fontId="20" fillId="0" borderId="93" xfId="80" applyFont="1" applyFill="1" applyBorder="1" applyAlignment="1">
      <alignment horizontal="center" wrapText="1"/>
    </xf>
    <xf numFmtId="0" fontId="20" fillId="0" borderId="94" xfId="80" applyFont="1" applyFill="1" applyBorder="1" applyAlignment="1">
      <alignment horizontal="center" wrapText="1"/>
    </xf>
    <xf numFmtId="0" fontId="20" fillId="0" borderId="95" xfId="80" applyFont="1" applyFill="1" applyBorder="1" applyAlignment="1">
      <alignment horizontal="center" wrapText="1"/>
    </xf>
    <xf numFmtId="0" fontId="29" fillId="0" borderId="0" xfId="80" applyFont="1" applyFill="1">
      <alignment vertical="center"/>
    </xf>
    <xf numFmtId="0" fontId="29" fillId="0" borderId="31" xfId="80" applyFont="1" applyFill="1" applyBorder="1" applyAlignment="1">
      <alignment vertical="center" shrinkToFit="1"/>
    </xf>
    <xf numFmtId="0" fontId="29" fillId="0" borderId="0" xfId="80" applyFont="1" applyFill="1" applyBorder="1">
      <alignment vertical="center"/>
    </xf>
    <xf numFmtId="0" fontId="29" fillId="0" borderId="30" xfId="80" applyFont="1" applyFill="1" applyBorder="1" applyAlignment="1">
      <alignment vertical="center" shrinkToFit="1"/>
    </xf>
    <xf numFmtId="0" fontId="76" fillId="0" borderId="24" xfId="80" applyFont="1" applyFill="1" applyBorder="1" applyAlignment="1">
      <alignment horizontal="center" wrapText="1"/>
    </xf>
    <xf numFmtId="0" fontId="20" fillId="0" borderId="24" xfId="80" applyFont="1" applyFill="1" applyBorder="1" applyAlignment="1">
      <alignment horizontal="center" wrapText="1"/>
    </xf>
    <xf numFmtId="0" fontId="20" fillId="0" borderId="26" xfId="80" applyFont="1" applyFill="1" applyBorder="1" applyAlignment="1">
      <alignment horizontal="center" wrapText="1"/>
    </xf>
    <xf numFmtId="0" fontId="85" fillId="0" borderId="30" xfId="80" applyFont="1" applyFill="1" applyBorder="1" applyAlignment="1">
      <alignment horizontal="center" vertical="center" shrinkToFit="1"/>
    </xf>
    <xf numFmtId="0" fontId="20" fillId="0" borderId="29" xfId="80" applyFont="1" applyFill="1" applyBorder="1" applyAlignment="1">
      <alignment horizontal="center" wrapText="1"/>
    </xf>
    <xf numFmtId="0" fontId="33" fillId="0" borderId="24" xfId="80" applyFont="1" applyFill="1" applyBorder="1" applyAlignment="1">
      <alignment horizontal="center" vertical="center" shrinkToFit="1"/>
    </xf>
    <xf numFmtId="0" fontId="33" fillId="0" borderId="30" xfId="80" applyFont="1" applyFill="1" applyBorder="1" applyAlignment="1">
      <alignment horizontal="center" vertical="center" shrinkToFit="1"/>
    </xf>
    <xf numFmtId="0" fontId="28" fillId="0" borderId="24" xfId="80" applyFont="1" applyFill="1" applyBorder="1" applyAlignment="1">
      <alignment horizontal="center" wrapText="1"/>
    </xf>
    <xf numFmtId="0" fontId="27" fillId="0" borderId="24" xfId="80" applyFont="1" applyFill="1" applyBorder="1" applyAlignment="1">
      <alignment horizontal="center" wrapText="1"/>
    </xf>
    <xf numFmtId="0" fontId="27" fillId="0" borderId="26" xfId="80" applyFont="1" applyFill="1" applyBorder="1" applyAlignment="1">
      <alignment horizontal="center" wrapText="1"/>
    </xf>
    <xf numFmtId="0" fontId="27" fillId="0" borderId="29" xfId="80" applyFont="1" applyFill="1" applyBorder="1" applyAlignment="1">
      <alignment horizontal="center" wrapText="1"/>
    </xf>
    <xf numFmtId="0" fontId="33" fillId="0" borderId="0" xfId="80" applyFont="1" applyFill="1">
      <alignment vertical="center"/>
    </xf>
    <xf numFmtId="0" fontId="34" fillId="39" borderId="45" xfId="80" applyFont="1" applyFill="1" applyBorder="1" applyAlignment="1">
      <alignment vertical="center" shrinkToFit="1"/>
    </xf>
    <xf numFmtId="0" fontId="27" fillId="0" borderId="19" xfId="81" applyFont="1" applyFill="1" applyBorder="1" applyAlignment="1">
      <alignment horizontal="left" vertical="center" wrapText="1"/>
    </xf>
    <xf numFmtId="0" fontId="27" fillId="0" borderId="46" xfId="81" applyFont="1" applyFill="1" applyBorder="1" applyAlignment="1">
      <alignment horizontal="left" vertical="center" wrapText="1"/>
    </xf>
    <xf numFmtId="0" fontId="27" fillId="0" borderId="30" xfId="81" applyFont="1" applyFill="1" applyBorder="1" applyAlignment="1">
      <alignment horizontal="center" vertical="center" wrapText="1"/>
    </xf>
    <xf numFmtId="0" fontId="27" fillId="0" borderId="24" xfId="81" applyFont="1" applyFill="1" applyBorder="1" applyAlignment="1">
      <alignment horizontal="center" vertical="center" wrapText="1"/>
    </xf>
    <xf numFmtId="0" fontId="27" fillId="0" borderId="94" xfId="81" applyFont="1" applyFill="1" applyBorder="1" applyAlignment="1">
      <alignment horizontal="center" vertical="center" wrapText="1"/>
    </xf>
    <xf numFmtId="0" fontId="76" fillId="0" borderId="24" xfId="81" applyFont="1" applyFill="1" applyBorder="1" applyAlignment="1">
      <alignment horizontal="center" vertical="center" wrapText="1"/>
    </xf>
    <xf numFmtId="0" fontId="76" fillId="0" borderId="29" xfId="81" applyFont="1" applyFill="1" applyBorder="1" applyAlignment="1">
      <alignment horizontal="center" vertical="center" wrapText="1"/>
    </xf>
    <xf numFmtId="0" fontId="27" fillId="0" borderId="31" xfId="81" applyFont="1" applyFill="1" applyBorder="1" applyAlignment="1">
      <alignment horizontal="left" vertical="center" wrapText="1"/>
    </xf>
    <xf numFmtId="0" fontId="27" fillId="0" borderId="39" xfId="81" applyFont="1" applyFill="1" applyBorder="1" applyAlignment="1">
      <alignment horizontal="left" vertical="center" wrapText="1"/>
    </xf>
    <xf numFmtId="0" fontId="27" fillId="0" borderId="26" xfId="81" applyFont="1" applyFill="1" applyBorder="1" applyAlignment="1">
      <alignment horizontal="center" vertical="center" wrapText="1"/>
    </xf>
    <xf numFmtId="0" fontId="31" fillId="39" borderId="45" xfId="81" applyFont="1" applyFill="1" applyBorder="1" applyAlignment="1">
      <alignment horizontal="left" vertical="center" wrapText="1"/>
    </xf>
    <xf numFmtId="0" fontId="20" fillId="0" borderId="24" xfId="80" applyFont="1" applyFill="1" applyBorder="1" applyAlignment="1">
      <alignment vertical="center" shrinkToFit="1"/>
    </xf>
    <xf numFmtId="0" fontId="76" fillId="0" borderId="24" xfId="80" applyFont="1" applyFill="1" applyBorder="1" applyAlignment="1">
      <alignment horizontal="center" vertical="center"/>
    </xf>
    <xf numFmtId="0" fontId="76" fillId="0" borderId="31" xfId="80" applyFont="1" applyFill="1" applyBorder="1" applyAlignment="1">
      <alignment horizontal="center" vertical="center"/>
    </xf>
    <xf numFmtId="0" fontId="76" fillId="0" borderId="94" xfId="80" applyFont="1" applyFill="1" applyBorder="1" applyAlignment="1">
      <alignment horizontal="center" vertical="center"/>
    </xf>
    <xf numFmtId="0" fontId="20" fillId="0" borderId="30" xfId="80" applyFont="1" applyFill="1" applyBorder="1" applyAlignment="1">
      <alignment vertical="center" shrinkToFit="1"/>
    </xf>
    <xf numFmtId="0" fontId="76" fillId="0" borderId="24" xfId="80" applyFont="1" applyFill="1" applyBorder="1" applyAlignment="1">
      <alignment horizontal="center"/>
    </xf>
    <xf numFmtId="0" fontId="20" fillId="0" borderId="39" xfId="80" applyFont="1" applyFill="1" applyBorder="1" applyAlignment="1">
      <alignment vertical="center" shrinkToFit="1"/>
    </xf>
    <xf numFmtId="0" fontId="76" fillId="0" borderId="31" xfId="80" applyFont="1" applyFill="1" applyBorder="1" applyAlignment="1">
      <alignment horizontal="center" vertical="center" shrinkToFit="1"/>
    </xf>
    <xf numFmtId="0" fontId="76" fillId="0" borderId="35" xfId="80" applyFont="1" applyFill="1" applyBorder="1" applyAlignment="1">
      <alignment horizontal="center" vertical="center" shrinkToFit="1"/>
    </xf>
    <xf numFmtId="0" fontId="76" fillId="0" borderId="26" xfId="80" applyFont="1" applyFill="1" applyBorder="1" applyAlignment="1">
      <alignment horizontal="center" vertical="center"/>
    </xf>
    <xf numFmtId="0" fontId="120" fillId="0" borderId="30" xfId="81" applyFont="1" applyFill="1" applyBorder="1">
      <alignment vertical="center"/>
    </xf>
    <xf numFmtId="0" fontId="76" fillId="0" borderId="24" xfId="80" applyFont="1" applyFill="1" applyBorder="1" applyAlignment="1">
      <alignment horizontal="center" vertical="center" shrinkToFit="1"/>
    </xf>
    <xf numFmtId="0" fontId="76" fillId="0" borderId="26" xfId="80" applyFont="1" applyFill="1" applyBorder="1" applyAlignment="1">
      <alignment horizontal="center" vertical="center" shrinkToFit="1"/>
    </xf>
    <xf numFmtId="0" fontId="75" fillId="0" borderId="30" xfId="81" applyFont="1" applyFill="1" applyBorder="1">
      <alignment vertical="center"/>
    </xf>
    <xf numFmtId="0" fontId="76" fillId="0" borderId="29" xfId="80" applyFont="1" applyFill="1" applyBorder="1" applyAlignment="1">
      <alignment horizontal="center" vertical="center"/>
    </xf>
    <xf numFmtId="0" fontId="76" fillId="0" borderId="26" xfId="80" applyFont="1" applyFill="1" applyBorder="1" applyAlignment="1">
      <alignment horizontal="center"/>
    </xf>
    <xf numFmtId="0" fontId="76" fillId="0" borderId="30" xfId="80" applyFont="1" applyFill="1" applyBorder="1" applyAlignment="1">
      <alignment horizontal="center"/>
    </xf>
    <xf numFmtId="0" fontId="55" fillId="0" borderId="0" xfId="80" applyFont="1" applyFill="1" applyBorder="1" applyAlignment="1">
      <alignment vertical="center" shrinkToFit="1"/>
    </xf>
    <xf numFmtId="0" fontId="76" fillId="0" borderId="24" xfId="80" applyFont="1" applyFill="1" applyBorder="1" applyAlignment="1">
      <alignment horizontal="center" shrinkToFit="1"/>
    </xf>
    <xf numFmtId="0" fontId="76" fillId="0" borderId="26" xfId="80" applyFont="1" applyFill="1" applyBorder="1" applyAlignment="1">
      <alignment horizontal="center" shrinkToFit="1"/>
    </xf>
    <xf numFmtId="0" fontId="27" fillId="0" borderId="0" xfId="80" applyFont="1" applyFill="1" applyBorder="1">
      <alignment vertical="center"/>
    </xf>
    <xf numFmtId="0" fontId="75" fillId="0" borderId="24" xfId="81" applyFont="1" applyFill="1" applyBorder="1">
      <alignment vertical="center"/>
    </xf>
    <xf numFmtId="0" fontId="76" fillId="0" borderId="24" xfId="80" applyFont="1" applyFill="1" applyBorder="1">
      <alignment vertical="center"/>
    </xf>
    <xf numFmtId="0" fontId="20" fillId="0" borderId="24" xfId="80" applyFont="1" applyFill="1" applyBorder="1" applyAlignment="1">
      <alignment horizontal="center" vertical="center" shrinkToFit="1"/>
    </xf>
    <xf numFmtId="177" fontId="90" fillId="0" borderId="24" xfId="80" applyNumberFormat="1" applyFont="1" applyFill="1" applyBorder="1" applyAlignment="1">
      <alignment horizontal="center" wrapText="1"/>
    </xf>
    <xf numFmtId="177" fontId="90" fillId="0" borderId="26" xfId="80" applyNumberFormat="1" applyFont="1" applyFill="1" applyBorder="1" applyAlignment="1">
      <alignment horizontal="center" wrapText="1"/>
    </xf>
    <xf numFmtId="0" fontId="20" fillId="0" borderId="30" xfId="80" applyFont="1" applyFill="1" applyBorder="1" applyAlignment="1">
      <alignment horizontal="center" vertical="center" shrinkToFit="1"/>
    </xf>
    <xf numFmtId="0" fontId="90" fillId="0" borderId="24" xfId="80" applyFont="1" applyFill="1" applyBorder="1" applyAlignment="1">
      <alignment horizontal="center" wrapText="1"/>
    </xf>
    <xf numFmtId="0" fontId="90" fillId="0" borderId="26" xfId="80" applyFont="1" applyFill="1" applyBorder="1" applyAlignment="1">
      <alignment horizontal="center" wrapText="1"/>
    </xf>
    <xf numFmtId="0" fontId="90" fillId="0" borderId="29" xfId="80" applyFont="1" applyFill="1" applyBorder="1" applyAlignment="1">
      <alignment horizontal="center" wrapText="1"/>
    </xf>
    <xf numFmtId="0" fontId="31" fillId="0" borderId="24" xfId="80" applyFont="1" applyFill="1" applyBorder="1" applyAlignment="1">
      <alignment horizontal="left" vertical="center" shrinkToFit="1"/>
    </xf>
    <xf numFmtId="0" fontId="33" fillId="0" borderId="0" xfId="80" applyFont="1" applyFill="1" applyAlignment="1">
      <alignment horizontal="center" vertical="center"/>
    </xf>
    <xf numFmtId="0" fontId="75" fillId="0" borderId="31" xfId="81" applyFont="1" applyFill="1" applyBorder="1">
      <alignment vertical="center"/>
    </xf>
    <xf numFmtId="0" fontId="76" fillId="0" borderId="31" xfId="80" applyFont="1" applyFill="1" applyBorder="1" applyAlignment="1">
      <alignment horizontal="center"/>
    </xf>
    <xf numFmtId="0" fontId="76" fillId="0" borderId="31" xfId="80" applyFont="1" applyFill="1" applyBorder="1" applyAlignment="1">
      <alignment horizontal="center" wrapText="1"/>
    </xf>
    <xf numFmtId="0" fontId="76" fillId="0" borderId="26" xfId="80" applyFont="1" applyFill="1" applyBorder="1" applyAlignment="1">
      <alignment horizontal="center" wrapText="1"/>
    </xf>
    <xf numFmtId="0" fontId="77" fillId="0" borderId="30" xfId="81" applyFont="1" applyFill="1" applyBorder="1">
      <alignment vertical="center"/>
    </xf>
    <xf numFmtId="176" fontId="76" fillId="0" borderId="31" xfId="80" applyNumberFormat="1" applyFont="1" applyFill="1" applyBorder="1" applyAlignment="1">
      <alignment horizontal="center"/>
    </xf>
    <xf numFmtId="0" fontId="76" fillId="0" borderId="35" xfId="80" applyFont="1" applyFill="1" applyBorder="1" applyAlignment="1">
      <alignment horizontal="center"/>
    </xf>
    <xf numFmtId="0" fontId="20" fillId="0" borderId="31" xfId="80" applyFont="1" applyFill="1" applyBorder="1" applyAlignment="1">
      <alignment vertical="center" shrinkToFit="1"/>
    </xf>
    <xf numFmtId="0" fontId="88" fillId="36" borderId="30" xfId="81" applyFont="1" applyFill="1" applyBorder="1">
      <alignment vertical="center"/>
    </xf>
    <xf numFmtId="0" fontId="76" fillId="0" borderId="29" xfId="80" applyFont="1" applyFill="1" applyBorder="1" applyAlignment="1">
      <alignment horizontal="center"/>
    </xf>
    <xf numFmtId="0" fontId="76" fillId="0" borderId="31" xfId="80" applyFont="1" applyFill="1" applyBorder="1" applyAlignment="1">
      <alignment horizontal="center" shrinkToFit="1"/>
    </xf>
    <xf numFmtId="0" fontId="76" fillId="0" borderId="32" xfId="80" applyFont="1" applyFill="1" applyBorder="1" applyAlignment="1">
      <alignment horizontal="center" shrinkToFit="1"/>
    </xf>
    <xf numFmtId="0" fontId="55" fillId="0" borderId="30" xfId="80" applyFont="1" applyFill="1" applyBorder="1" applyAlignment="1">
      <alignment vertical="center" shrinkToFit="1"/>
    </xf>
    <xf numFmtId="0" fontId="76" fillId="0" borderId="32" xfId="80" applyFont="1" applyFill="1" applyBorder="1" applyAlignment="1">
      <alignment horizontal="center" vertical="center" shrinkToFit="1"/>
    </xf>
    <xf numFmtId="0" fontId="76" fillId="0" borderId="29" xfId="80" applyFont="1" applyFill="1" applyBorder="1" applyAlignment="1">
      <alignment horizontal="center" wrapText="1"/>
    </xf>
    <xf numFmtId="0" fontId="20" fillId="0" borderId="30" xfId="80" applyFont="1" applyFill="1" applyBorder="1" applyAlignment="1">
      <alignment horizontal="left" vertical="center" shrinkToFit="1"/>
    </xf>
    <xf numFmtId="0" fontId="28" fillId="0" borderId="24" xfId="80" applyFont="1" applyFill="1" applyBorder="1">
      <alignment vertical="center"/>
    </xf>
    <xf numFmtId="0" fontId="75" fillId="33" borderId="30" xfId="81" applyFont="1" applyFill="1" applyBorder="1">
      <alignment vertical="center"/>
    </xf>
    <xf numFmtId="0" fontId="76" fillId="0" borderId="24" xfId="81" applyFont="1" applyFill="1" applyBorder="1">
      <alignment vertical="center"/>
    </xf>
    <xf numFmtId="0" fontId="76" fillId="0" borderId="29" xfId="80" applyFont="1" applyFill="1" applyBorder="1" applyAlignment="1">
      <alignment horizontal="center" vertical="center" shrinkToFit="1"/>
    </xf>
    <xf numFmtId="0" fontId="76" fillId="0" borderId="26" xfId="80" applyFont="1" applyFill="1" applyBorder="1">
      <alignment vertical="center"/>
    </xf>
    <xf numFmtId="0" fontId="32" fillId="0" borderId="30" xfId="80" applyFont="1" applyFill="1" applyBorder="1" applyAlignment="1">
      <alignment vertical="center" shrinkToFit="1"/>
    </xf>
    <xf numFmtId="0" fontId="90" fillId="0" borderId="24" xfId="80" applyFont="1" applyFill="1" applyBorder="1" applyAlignment="1">
      <alignment horizontal="center" shrinkToFit="1"/>
    </xf>
    <xf numFmtId="0" fontId="20" fillId="0" borderId="0" xfId="80" applyFont="1" applyFill="1" applyBorder="1" applyAlignment="1">
      <alignment vertical="center" shrinkToFit="1"/>
    </xf>
    <xf numFmtId="176" fontId="90" fillId="0" borderId="24" xfId="80" applyNumberFormat="1" applyFont="1" applyFill="1" applyBorder="1" applyAlignment="1">
      <alignment horizontal="center" wrapText="1"/>
    </xf>
    <xf numFmtId="0" fontId="32" fillId="40" borderId="45" xfId="80" applyFont="1" applyFill="1" applyBorder="1" applyAlignment="1">
      <alignment horizontal="left" vertical="center" shrinkToFit="1"/>
    </xf>
    <xf numFmtId="0" fontId="32" fillId="40" borderId="54" xfId="80" applyFont="1" applyFill="1" applyBorder="1" applyAlignment="1">
      <alignment horizontal="center" vertical="center" shrinkToFit="1"/>
    </xf>
    <xf numFmtId="177" fontId="90" fillId="40" borderId="54" xfId="80" applyNumberFormat="1" applyFont="1" applyFill="1" applyBorder="1" applyAlignment="1">
      <alignment horizontal="center" wrapText="1"/>
    </xf>
    <xf numFmtId="0" fontId="90" fillId="40" borderId="54" xfId="80" applyFont="1" applyFill="1" applyBorder="1" applyAlignment="1">
      <alignment horizontal="center" wrapText="1"/>
    </xf>
    <xf numFmtId="0" fontId="90" fillId="40" borderId="122" xfId="80" applyFont="1" applyFill="1" applyBorder="1" applyAlignment="1">
      <alignment horizontal="center" wrapText="1"/>
    </xf>
    <xf numFmtId="0" fontId="20" fillId="0" borderId="0" xfId="80" applyFont="1" applyFill="1" applyBorder="1" applyAlignment="1"/>
    <xf numFmtId="0" fontId="27" fillId="0" borderId="112" xfId="80" applyFont="1" applyFill="1" applyBorder="1" applyAlignment="1"/>
    <xf numFmtId="0" fontId="27" fillId="0" borderId="40" xfId="80" applyFont="1" applyFill="1" applyBorder="1" applyAlignment="1">
      <alignment vertical="center" shrinkToFit="1"/>
    </xf>
    <xf numFmtId="0" fontId="27" fillId="0" borderId="40" xfId="80" applyFont="1" applyFill="1" applyBorder="1" applyAlignment="1"/>
    <xf numFmtId="0" fontId="27" fillId="0" borderId="86" xfId="80" applyFont="1" applyFill="1" applyBorder="1" applyAlignment="1"/>
    <xf numFmtId="0" fontId="1" fillId="0" borderId="0" xfId="80" applyFill="1">
      <alignment vertical="center"/>
    </xf>
    <xf numFmtId="0" fontId="27" fillId="0" borderId="123" xfId="80" applyFont="1" applyFill="1" applyBorder="1" applyAlignment="1"/>
    <xf numFmtId="0" fontId="27" fillId="0" borderId="0" xfId="80" applyFont="1" applyFill="1" applyBorder="1" applyAlignment="1">
      <alignment vertical="center" shrinkToFit="1"/>
    </xf>
    <xf numFmtId="0" fontId="27" fillId="0" borderId="0" xfId="80" applyFont="1" applyFill="1" applyBorder="1" applyAlignment="1"/>
    <xf numFmtId="0" fontId="27" fillId="0" borderId="124" xfId="80" applyFont="1" applyFill="1" applyBorder="1" applyAlignment="1"/>
    <xf numFmtId="0" fontId="27" fillId="0" borderId="34" xfId="80" applyFont="1" applyFill="1" applyBorder="1" applyAlignment="1">
      <alignment vertical="center" shrinkToFit="1"/>
    </xf>
    <xf numFmtId="0" fontId="27" fillId="0" borderId="33" xfId="80" applyFont="1" applyFill="1" applyBorder="1" applyAlignment="1"/>
    <xf numFmtId="0" fontId="27" fillId="0" borderId="91" xfId="80" applyFont="1" applyFill="1" applyBorder="1" applyAlignment="1"/>
    <xf numFmtId="0" fontId="1" fillId="0" borderId="0" xfId="80" applyFont="1" applyFill="1" applyAlignment="1">
      <alignment horizontal="center" vertical="center"/>
    </xf>
    <xf numFmtId="0" fontId="1" fillId="0" borderId="0" xfId="80" applyFont="1" applyFill="1" applyAlignment="1">
      <alignment vertical="center" shrinkToFit="1"/>
    </xf>
    <xf numFmtId="0" fontId="1" fillId="0" borderId="0" xfId="80" applyFont="1" applyFill="1">
      <alignment vertical="center"/>
    </xf>
    <xf numFmtId="0" fontId="123" fillId="26" borderId="24" xfId="42" applyFont="1" applyFill="1" applyBorder="1" applyAlignment="1">
      <alignment horizontal="center" vertical="center" shrinkToFit="1"/>
    </xf>
    <xf numFmtId="0" fontId="124" fillId="26" borderId="24" xfId="42" applyFont="1" applyFill="1" applyBorder="1" applyAlignment="1">
      <alignment vertical="center" shrinkToFit="1"/>
    </xf>
    <xf numFmtId="0" fontId="124" fillId="33" borderId="24" xfId="42" applyNumberFormat="1" applyFont="1" applyFill="1" applyBorder="1" applyAlignment="1">
      <alignment vertical="center" shrinkToFit="1"/>
    </xf>
    <xf numFmtId="0" fontId="124" fillId="36" borderId="30" xfId="42" applyNumberFormat="1" applyFont="1" applyFill="1" applyBorder="1" applyAlignment="1">
      <alignment vertical="center" shrinkToFit="1"/>
    </xf>
    <xf numFmtId="0" fontId="63" fillId="36" borderId="24" xfId="42" applyNumberFormat="1" applyFont="1" applyFill="1" applyBorder="1" applyAlignment="1">
      <alignment horizontal="center" vertical="center" shrinkToFit="1"/>
    </xf>
    <xf numFmtId="0" fontId="63" fillId="36" borderId="24" xfId="0" applyFont="1" applyFill="1" applyBorder="1" applyAlignment="1">
      <alignment horizontal="center" vertical="center"/>
    </xf>
    <xf numFmtId="0" fontId="63" fillId="36" borderId="29" xfId="0" applyFont="1" applyFill="1" applyBorder="1" applyAlignment="1">
      <alignment horizontal="center" vertical="center"/>
    </xf>
    <xf numFmtId="0" fontId="96" fillId="0" borderId="24" xfId="41" applyFont="1" applyBorder="1" applyAlignment="1">
      <alignment horizontal="left" vertical="center" shrinkToFit="1"/>
    </xf>
    <xf numFmtId="0" fontId="89" fillId="0" borderId="24" xfId="41" applyFont="1" applyBorder="1" applyAlignment="1">
      <alignment vertical="center" shrinkToFit="1"/>
    </xf>
    <xf numFmtId="177" fontId="96" fillId="0" borderId="24" xfId="41" applyNumberFormat="1" applyFont="1" applyBorder="1" applyAlignment="1">
      <alignment horizontal="center" vertical="center" shrinkToFit="1"/>
    </xf>
    <xf numFmtId="0" fontId="96" fillId="0" borderId="24" xfId="41" applyFont="1" applyBorder="1" applyAlignment="1">
      <alignment horizontal="center" vertical="center" shrinkToFit="1"/>
    </xf>
    <xf numFmtId="0" fontId="89" fillId="0" borderId="24" xfId="41" applyFont="1" applyBorder="1" applyAlignment="1">
      <alignment horizontal="left" vertical="center" shrinkToFit="1"/>
    </xf>
    <xf numFmtId="0" fontId="104" fillId="0" borderId="24" xfId="41" applyFont="1" applyBorder="1" applyAlignment="1">
      <alignment horizontal="center" vertical="center" shrinkToFit="1"/>
    </xf>
    <xf numFmtId="0" fontId="106" fillId="0" borderId="24" xfId="41" applyFont="1" applyBorder="1" applyAlignment="1">
      <alignment horizontal="center" vertical="center" shrinkToFit="1"/>
    </xf>
    <xf numFmtId="0" fontId="89" fillId="0" borderId="24" xfId="37" applyFont="1" applyBorder="1" applyAlignment="1">
      <alignment horizontal="left" vertical="center" shrinkToFit="1"/>
    </xf>
    <xf numFmtId="177" fontId="96" fillId="0" borderId="24" xfId="37" applyNumberFormat="1" applyFont="1" applyBorder="1" applyAlignment="1">
      <alignment horizontal="center" vertical="center"/>
    </xf>
    <xf numFmtId="0" fontId="96" fillId="0" borderId="24" xfId="37" applyFont="1" applyBorder="1" applyAlignment="1">
      <alignment horizontal="center" vertical="center"/>
    </xf>
    <xf numFmtId="0" fontId="96" fillId="0" borderId="24" xfId="37" applyFont="1" applyBorder="1" applyAlignment="1">
      <alignment horizontal="center" vertical="center" wrapText="1"/>
    </xf>
    <xf numFmtId="0" fontId="104" fillId="0" borderId="24" xfId="37" applyFont="1" applyBorder="1" applyAlignment="1">
      <alignment horizontal="center" vertical="center" shrinkToFit="1"/>
    </xf>
    <xf numFmtId="177" fontId="106" fillId="0" borderId="24" xfId="37" applyNumberFormat="1" applyFont="1" applyBorder="1" applyAlignment="1">
      <alignment horizontal="center" vertical="center" wrapText="1"/>
    </xf>
    <xf numFmtId="0" fontId="106" fillId="0" borderId="24" xfId="37" applyFont="1" applyBorder="1" applyAlignment="1">
      <alignment horizontal="center" vertical="center" wrapText="1"/>
    </xf>
    <xf numFmtId="0" fontId="89" fillId="0" borderId="24" xfId="37" applyFont="1" applyBorder="1" applyAlignment="1">
      <alignment horizontal="center" vertical="center" shrinkToFit="1"/>
    </xf>
    <xf numFmtId="0" fontId="89" fillId="33" borderId="27" xfId="37" applyFont="1" applyFill="1" applyBorder="1" applyAlignment="1">
      <alignment vertical="center" shrinkToFit="1"/>
    </xf>
    <xf numFmtId="0" fontId="127" fillId="36" borderId="24" xfId="37" applyFont="1" applyFill="1" applyBorder="1" applyAlignment="1">
      <alignment horizontal="left" vertical="center" shrinkToFit="1"/>
    </xf>
    <xf numFmtId="0" fontId="127" fillId="36" borderId="30" xfId="37" applyFont="1" applyFill="1" applyBorder="1" applyAlignment="1">
      <alignment horizontal="left" vertical="center" shrinkToFit="1"/>
    </xf>
    <xf numFmtId="0" fontId="103" fillId="33" borderId="24" xfId="79" applyFont="1" applyFill="1" applyBorder="1" applyAlignment="1">
      <alignment vertical="center" shrinkToFit="1"/>
    </xf>
    <xf numFmtId="0" fontId="96" fillId="33" borderId="24" xfId="82" applyFont="1" applyFill="1" applyBorder="1" applyAlignment="1">
      <alignment horizontal="center" vertical="center" wrapText="1"/>
    </xf>
    <xf numFmtId="0" fontId="96" fillId="33" borderId="24" xfId="82" applyFont="1" applyFill="1" applyBorder="1" applyAlignment="1">
      <alignment horizontal="center" vertical="center"/>
    </xf>
    <xf numFmtId="0" fontId="107" fillId="36" borderId="24" xfId="37" applyFont="1" applyFill="1" applyBorder="1" applyAlignment="1">
      <alignment vertical="center" shrinkToFit="1"/>
    </xf>
    <xf numFmtId="0" fontId="25" fillId="0" borderId="0" xfId="41" applyFont="1" applyAlignment="1">
      <alignment horizontal="center" vertical="center"/>
    </xf>
    <xf numFmtId="0" fontId="96" fillId="0" borderId="48" xfId="41" applyFont="1" applyBorder="1" applyAlignment="1">
      <alignment vertical="center" wrapText="1" shrinkToFit="1"/>
    </xf>
    <xf numFmtId="0" fontId="31" fillId="32" borderId="45" xfId="0" applyFont="1" applyFill="1" applyBorder="1" applyAlignment="1">
      <alignment horizontal="center" vertical="center" wrapText="1"/>
    </xf>
    <xf numFmtId="0" fontId="31" fillId="32" borderId="38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textRotation="255" wrapText="1"/>
    </xf>
    <xf numFmtId="0" fontId="27" fillId="0" borderId="62" xfId="0" applyFont="1" applyFill="1" applyBorder="1" applyAlignment="1">
      <alignment horizontal="center" vertical="center" textRotation="255" wrapText="1"/>
    </xf>
    <xf numFmtId="0" fontId="27" fillId="0" borderId="64" xfId="0" applyFont="1" applyFill="1" applyBorder="1" applyAlignment="1">
      <alignment horizontal="center" vertical="center" textRotation="255" wrapText="1"/>
    </xf>
    <xf numFmtId="0" fontId="27" fillId="0" borderId="65" xfId="0" applyFont="1" applyFill="1" applyBorder="1" applyAlignment="1">
      <alignment horizontal="center" vertical="center" textRotation="255" wrapText="1"/>
    </xf>
    <xf numFmtId="0" fontId="31" fillId="0" borderId="45" xfId="0" applyFont="1" applyFill="1" applyBorder="1" applyAlignment="1">
      <alignment horizontal="center" vertical="center" wrapText="1"/>
    </xf>
    <xf numFmtId="0" fontId="31" fillId="0" borderId="38" xfId="0" applyFont="1" applyFill="1" applyBorder="1" applyAlignment="1">
      <alignment horizontal="center" vertical="center" wrapText="1"/>
    </xf>
    <xf numFmtId="0" fontId="56" fillId="0" borderId="72" xfId="0" applyFont="1" applyFill="1" applyBorder="1" applyAlignment="1">
      <alignment horizontal="center" vertical="center" textRotation="255"/>
    </xf>
    <xf numFmtId="0" fontId="56" fillId="0" borderId="76" xfId="0" applyFont="1" applyFill="1" applyBorder="1" applyAlignment="1">
      <alignment horizontal="center" vertical="center" textRotation="255"/>
    </xf>
    <xf numFmtId="0" fontId="38" fillId="0" borderId="73" xfId="0" applyFont="1" applyFill="1" applyBorder="1" applyAlignment="1">
      <alignment horizontal="center" vertical="center" wrapText="1"/>
    </xf>
    <xf numFmtId="0" fontId="38" fillId="27" borderId="51" xfId="0" applyFont="1" applyFill="1" applyBorder="1" applyAlignment="1">
      <alignment horizontal="center" vertical="center" wrapText="1"/>
    </xf>
    <xf numFmtId="0" fontId="38" fillId="27" borderId="73" xfId="0" applyFont="1" applyFill="1" applyBorder="1" applyAlignment="1">
      <alignment horizontal="center" vertical="center" wrapText="1"/>
    </xf>
    <xf numFmtId="0" fontId="38" fillId="28" borderId="21" xfId="0" applyFont="1" applyFill="1" applyBorder="1" applyAlignment="1">
      <alignment horizontal="center" vertical="center" wrapText="1"/>
    </xf>
    <xf numFmtId="0" fontId="38" fillId="28" borderId="49" xfId="0" applyFont="1" applyFill="1" applyBorder="1" applyAlignment="1">
      <alignment horizontal="center" vertical="center" wrapText="1"/>
    </xf>
    <xf numFmtId="0" fontId="49" fillId="29" borderId="21" xfId="0" applyFont="1" applyFill="1" applyBorder="1" applyAlignment="1">
      <alignment horizontal="center" vertical="center" wrapText="1"/>
    </xf>
    <xf numFmtId="0" fontId="49" fillId="29" borderId="49" xfId="0" applyFont="1" applyFill="1" applyBorder="1" applyAlignment="1">
      <alignment horizontal="center" vertical="center" wrapText="1"/>
    </xf>
    <xf numFmtId="0" fontId="38" fillId="30" borderId="21" xfId="0" applyFont="1" applyFill="1" applyBorder="1" applyAlignment="1">
      <alignment horizontal="center" vertical="center" wrapText="1"/>
    </xf>
    <xf numFmtId="0" fontId="38" fillId="30" borderId="26" xfId="0" applyFont="1" applyFill="1" applyBorder="1" applyAlignment="1">
      <alignment horizontal="center" vertical="center" wrapText="1"/>
    </xf>
    <xf numFmtId="0" fontId="38" fillId="30" borderId="49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82" xfId="0" applyFont="1" applyFill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left" vertical="center" shrinkToFit="1"/>
    </xf>
    <xf numFmtId="0" fontId="20" fillId="0" borderId="47" xfId="0" applyNumberFormat="1" applyFont="1" applyBorder="1" applyAlignment="1">
      <alignment horizontal="left" vertical="center" shrinkToFit="1"/>
    </xf>
    <xf numFmtId="0" fontId="20" fillId="0" borderId="18" xfId="0" applyNumberFormat="1" applyFont="1" applyBorder="1" applyAlignment="1">
      <alignment horizontal="left" vertical="center" shrinkToFit="1"/>
    </xf>
    <xf numFmtId="0" fontId="56" fillId="0" borderId="57" xfId="43" applyFont="1" applyFill="1" applyBorder="1" applyAlignment="1">
      <alignment horizontal="center" vertical="center"/>
    </xf>
    <xf numFmtId="0" fontId="56" fillId="0" borderId="32" xfId="43" applyFont="1" applyFill="1" applyBorder="1" applyAlignment="1">
      <alignment horizontal="center" vertical="center"/>
    </xf>
    <xf numFmtId="0" fontId="56" fillId="0" borderId="44" xfId="43" applyFont="1" applyFill="1" applyBorder="1" applyAlignment="1">
      <alignment horizontal="center" vertical="center"/>
    </xf>
    <xf numFmtId="0" fontId="56" fillId="0" borderId="26" xfId="43" applyFont="1" applyFill="1" applyBorder="1" applyAlignment="1">
      <alignment horizontal="center" vertical="center"/>
    </xf>
    <xf numFmtId="0" fontId="56" fillId="0" borderId="85" xfId="43" applyFont="1" applyFill="1" applyBorder="1" applyAlignment="1">
      <alignment horizontal="center" vertical="center"/>
    </xf>
    <xf numFmtId="0" fontId="56" fillId="0" borderId="28" xfId="43" applyFont="1" applyFill="1" applyBorder="1" applyAlignment="1">
      <alignment horizontal="center" vertical="center"/>
    </xf>
    <xf numFmtId="0" fontId="56" fillId="0" borderId="58" xfId="43" applyFont="1" applyFill="1" applyBorder="1" applyAlignment="1">
      <alignment horizontal="center" vertical="center"/>
    </xf>
    <xf numFmtId="0" fontId="56" fillId="0" borderId="49" xfId="43" applyFont="1" applyFill="1" applyBorder="1" applyAlignment="1">
      <alignment horizontal="center" vertical="center"/>
    </xf>
    <xf numFmtId="0" fontId="56" fillId="0" borderId="52" xfId="0" applyFont="1" applyFill="1" applyBorder="1" applyAlignment="1">
      <alignment horizontal="center" vertical="center" textRotation="255"/>
    </xf>
    <xf numFmtId="0" fontId="57" fillId="0" borderId="32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7" fillId="27" borderId="21" xfId="0" applyFont="1" applyFill="1" applyBorder="1" applyAlignment="1">
      <alignment horizontal="center" vertical="center" wrapText="1"/>
    </xf>
    <xf numFmtId="0" fontId="57" fillId="27" borderId="73" xfId="0" applyFont="1" applyFill="1" applyBorder="1" applyAlignment="1">
      <alignment horizontal="center" vertical="center" wrapText="1"/>
    </xf>
    <xf numFmtId="0" fontId="57" fillId="27" borderId="49" xfId="0" applyFont="1" applyFill="1" applyBorder="1" applyAlignment="1">
      <alignment horizontal="center" vertical="center" wrapText="1"/>
    </xf>
    <xf numFmtId="0" fontId="38" fillId="28" borderId="26" xfId="0" applyFont="1" applyFill="1" applyBorder="1" applyAlignment="1">
      <alignment horizontal="center" vertical="center" wrapText="1"/>
    </xf>
    <xf numFmtId="0" fontId="57" fillId="29" borderId="21" xfId="0" applyFont="1" applyFill="1" applyBorder="1" applyAlignment="1">
      <alignment horizontal="center" vertical="center" wrapText="1"/>
    </xf>
    <xf numFmtId="0" fontId="57" fillId="29" borderId="73" xfId="0" applyFont="1" applyFill="1" applyBorder="1" applyAlignment="1">
      <alignment horizontal="center" vertical="center" wrapText="1"/>
    </xf>
    <xf numFmtId="0" fontId="57" fillId="29" borderId="49" xfId="0" applyFont="1" applyFill="1" applyBorder="1" applyAlignment="1">
      <alignment horizontal="center" vertical="center" wrapText="1"/>
    </xf>
    <xf numFmtId="0" fontId="20" fillId="31" borderId="24" xfId="43" applyFont="1" applyFill="1" applyBorder="1" applyAlignment="1">
      <alignment horizontal="left" vertical="top" wrapText="1"/>
    </xf>
    <xf numFmtId="0" fontId="57" fillId="30" borderId="21" xfId="0" applyFont="1" applyFill="1" applyBorder="1" applyAlignment="1">
      <alignment horizontal="center" vertical="center" wrapText="1"/>
    </xf>
    <xf numFmtId="0" fontId="57" fillId="30" borderId="49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20" fillId="31" borderId="39" xfId="43" applyFont="1" applyFill="1" applyBorder="1" applyAlignment="1">
      <alignment horizontal="left" vertical="top" wrapText="1"/>
    </xf>
    <xf numFmtId="0" fontId="20" fillId="31" borderId="31" xfId="43" applyFont="1" applyFill="1" applyBorder="1" applyAlignment="1">
      <alignment horizontal="left" vertical="top" wrapText="1"/>
    </xf>
    <xf numFmtId="0" fontId="32" fillId="31" borderId="31" xfId="43" applyFont="1" applyFill="1" applyBorder="1" applyAlignment="1">
      <alignment horizontal="center" vertical="center"/>
    </xf>
    <xf numFmtId="0" fontId="32" fillId="31" borderId="35" xfId="43" applyFont="1" applyFill="1" applyBorder="1" applyAlignment="1">
      <alignment horizontal="center" vertical="center"/>
    </xf>
    <xf numFmtId="0" fontId="32" fillId="31" borderId="24" xfId="43" applyFont="1" applyFill="1" applyBorder="1" applyAlignment="1">
      <alignment horizontal="center" vertical="center"/>
    </xf>
    <xf numFmtId="0" fontId="32" fillId="31" borderId="29" xfId="43" applyFont="1" applyFill="1" applyBorder="1" applyAlignment="1">
      <alignment horizontal="center" vertical="center"/>
    </xf>
    <xf numFmtId="0" fontId="20" fillId="31" borderId="30" xfId="43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7" fillId="0" borderId="70" xfId="0" applyFont="1" applyFill="1" applyBorder="1" applyAlignment="1">
      <alignment horizontal="center" vertical="center" textRotation="255" wrapText="1"/>
    </xf>
    <xf numFmtId="0" fontId="27" fillId="0" borderId="71" xfId="0" applyFont="1" applyFill="1" applyBorder="1" applyAlignment="1">
      <alignment horizontal="center" vertical="center" textRotation="255" wrapText="1"/>
    </xf>
    <xf numFmtId="0" fontId="27" fillId="0" borderId="74" xfId="0" applyFont="1" applyFill="1" applyBorder="1" applyAlignment="1">
      <alignment horizontal="center" vertical="center" textRotation="255" wrapText="1"/>
    </xf>
    <xf numFmtId="0" fontId="27" fillId="0" borderId="75" xfId="0" applyFont="1" applyFill="1" applyBorder="1" applyAlignment="1">
      <alignment horizontal="center" vertical="center" textRotation="255" wrapText="1"/>
    </xf>
    <xf numFmtId="0" fontId="31" fillId="32" borderId="36" xfId="0" applyFont="1" applyFill="1" applyBorder="1" applyAlignment="1">
      <alignment horizontal="center" vertical="center" wrapText="1"/>
    </xf>
    <xf numFmtId="0" fontId="31" fillId="32" borderId="37" xfId="0" applyFont="1" applyFill="1" applyBorder="1" applyAlignment="1">
      <alignment horizontal="center" vertical="center" wrapText="1"/>
    </xf>
    <xf numFmtId="0" fontId="31" fillId="32" borderId="56" xfId="0" applyFont="1" applyFill="1" applyBorder="1" applyAlignment="1">
      <alignment horizontal="center" vertical="center" wrapText="1"/>
    </xf>
    <xf numFmtId="0" fontId="27" fillId="42" borderId="13" xfId="0" applyFont="1" applyFill="1" applyBorder="1" applyAlignment="1">
      <alignment horizontal="left" vertical="center" wrapText="1"/>
    </xf>
    <xf numFmtId="0" fontId="27" fillId="42" borderId="59" xfId="0" applyFont="1" applyFill="1" applyBorder="1" applyAlignment="1">
      <alignment horizontal="left" vertical="center" wrapText="1"/>
    </xf>
    <xf numFmtId="0" fontId="31" fillId="32" borderId="13" xfId="0" applyFont="1" applyFill="1" applyBorder="1" applyAlignment="1">
      <alignment horizontal="center" vertical="center" wrapText="1"/>
    </xf>
    <xf numFmtId="0" fontId="31" fillId="32" borderId="59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77" xfId="0" applyFont="1" applyFill="1" applyBorder="1" applyAlignment="1">
      <alignment horizontal="center" vertical="center" wrapText="1"/>
    </xf>
    <xf numFmtId="0" fontId="27" fillId="0" borderId="78" xfId="0" applyFont="1" applyFill="1" applyBorder="1" applyAlignment="1">
      <alignment horizontal="center" vertical="center" wrapText="1"/>
    </xf>
    <xf numFmtId="0" fontId="27" fillId="0" borderId="79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80" xfId="0" applyFont="1" applyFill="1" applyBorder="1" applyAlignment="1">
      <alignment horizontal="center" vertical="center" wrapText="1"/>
    </xf>
    <xf numFmtId="0" fontId="27" fillId="0" borderId="81" xfId="0" applyFont="1" applyFill="1" applyBorder="1" applyAlignment="1">
      <alignment horizontal="center" vertical="center" wrapText="1"/>
    </xf>
    <xf numFmtId="0" fontId="73" fillId="42" borderId="55" xfId="0" applyFont="1" applyFill="1" applyBorder="1" applyAlignment="1">
      <alignment horizontal="left" vertical="center" wrapText="1"/>
    </xf>
    <xf numFmtId="0" fontId="73" fillId="42" borderId="45" xfId="0" applyFont="1" applyFill="1" applyBorder="1" applyAlignment="1">
      <alignment horizontal="left" vertical="center" wrapText="1"/>
    </xf>
    <xf numFmtId="0" fontId="73" fillId="42" borderId="38" xfId="0" applyFont="1" applyFill="1" applyBorder="1" applyAlignment="1">
      <alignment horizontal="left" vertical="center" wrapText="1"/>
    </xf>
    <xf numFmtId="0" fontId="20" fillId="31" borderId="126" xfId="43" applyFont="1" applyFill="1" applyBorder="1" applyAlignment="1">
      <alignment horizontal="left" vertical="top" wrapText="1"/>
    </xf>
    <xf numFmtId="0" fontId="20" fillId="31" borderId="13" xfId="43" applyFont="1" applyFill="1" applyBorder="1" applyAlignment="1">
      <alignment horizontal="left" vertical="top" wrapText="1"/>
    </xf>
    <xf numFmtId="0" fontId="20" fillId="31" borderId="59" xfId="43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0" fillId="0" borderId="46" xfId="0" applyNumberFormat="1" applyFont="1" applyFill="1" applyBorder="1" applyAlignment="1">
      <alignment horizontal="center" vertical="center" shrinkToFit="1"/>
    </xf>
    <xf numFmtId="0" fontId="20" fillId="0" borderId="30" xfId="0" applyNumberFormat="1" applyFont="1" applyFill="1" applyBorder="1" applyAlignment="1">
      <alignment horizontal="center" vertical="center" shrinkToFit="1"/>
    </xf>
    <xf numFmtId="0" fontId="20" fillId="0" borderId="15" xfId="0" applyNumberFormat="1" applyFont="1" applyFill="1" applyBorder="1" applyAlignment="1">
      <alignment horizontal="center" vertical="center" shrinkToFit="1"/>
    </xf>
    <xf numFmtId="0" fontId="20" fillId="0" borderId="20" xfId="0" applyNumberFormat="1" applyFont="1" applyFill="1" applyBorder="1" applyAlignment="1">
      <alignment horizontal="center" vertical="center" shrinkToFit="1"/>
    </xf>
    <xf numFmtId="0" fontId="20" fillId="0" borderId="25" xfId="0" applyNumberFormat="1" applyFont="1" applyFill="1" applyBorder="1" applyAlignment="1">
      <alignment horizontal="center" vertical="center" shrinkToFit="1"/>
    </xf>
    <xf numFmtId="0" fontId="20" fillId="0" borderId="66" xfId="0" applyNumberFormat="1" applyFont="1" applyFill="1" applyBorder="1" applyAlignment="1">
      <alignment horizontal="center" vertical="center" shrinkToFit="1"/>
    </xf>
    <xf numFmtId="0" fontId="28" fillId="0" borderId="67" xfId="0" applyFont="1" applyFill="1" applyBorder="1" applyAlignment="1">
      <alignment horizontal="center" vertical="center" wrapText="1"/>
    </xf>
    <xf numFmtId="0" fontId="24" fillId="26" borderId="69" xfId="0" applyFont="1" applyFill="1" applyBorder="1" applyAlignment="1">
      <alignment horizontal="right" vertical="center" wrapText="1" shrinkToFit="1"/>
    </xf>
    <xf numFmtId="0" fontId="24" fillId="26" borderId="69" xfId="0" applyFont="1" applyFill="1" applyBorder="1" applyAlignment="1">
      <alignment horizontal="right" vertical="center" shrinkToFit="1"/>
    </xf>
    <xf numFmtId="0" fontId="28" fillId="0" borderId="59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2" fillId="0" borderId="60" xfId="80" applyFont="1" applyFill="1" applyBorder="1" applyAlignment="1">
      <alignment horizontal="center" vertical="center" shrinkToFit="1"/>
    </xf>
    <xf numFmtId="0" fontId="22" fillId="0" borderId="103" xfId="80" applyFont="1" applyFill="1" applyBorder="1" applyAlignment="1">
      <alignment horizontal="center" vertical="center" shrinkToFit="1"/>
    </xf>
    <xf numFmtId="0" fontId="22" fillId="0" borderId="104" xfId="80" applyFont="1" applyFill="1" applyBorder="1" applyAlignment="1">
      <alignment horizontal="center" vertical="center" shrinkToFit="1"/>
    </xf>
    <xf numFmtId="0" fontId="101" fillId="0" borderId="53" xfId="80" applyFont="1" applyFill="1" applyBorder="1" applyAlignment="1">
      <alignment horizontal="right" vertical="center" wrapText="1" shrinkToFit="1"/>
    </xf>
    <xf numFmtId="0" fontId="101" fillId="0" borderId="69" xfId="80" applyFont="1" applyFill="1" applyBorder="1" applyAlignment="1">
      <alignment horizontal="right" vertical="center" shrinkToFit="1"/>
    </xf>
    <xf numFmtId="0" fontId="101" fillId="0" borderId="105" xfId="80" applyFont="1" applyFill="1" applyBorder="1" applyAlignment="1">
      <alignment horizontal="right" vertical="center" shrinkToFit="1"/>
    </xf>
    <xf numFmtId="0" fontId="32" fillId="0" borderId="106" xfId="81" applyFont="1" applyFill="1" applyBorder="1" applyAlignment="1">
      <alignment horizontal="center" vertical="center" wrapText="1"/>
    </xf>
    <xf numFmtId="0" fontId="32" fillId="0" borderId="108" xfId="81" applyFont="1" applyFill="1" applyBorder="1" applyAlignment="1">
      <alignment horizontal="center" vertical="center" wrapText="1"/>
    </xf>
    <xf numFmtId="0" fontId="32" fillId="0" borderId="110" xfId="81" applyFont="1" applyFill="1" applyBorder="1" applyAlignment="1">
      <alignment horizontal="center" vertical="center" wrapText="1"/>
    </xf>
    <xf numFmtId="0" fontId="20" fillId="0" borderId="107" xfId="81" applyFont="1" applyFill="1" applyBorder="1" applyAlignment="1">
      <alignment horizontal="center" vertical="center" wrapText="1"/>
    </xf>
    <xf numFmtId="0" fontId="20" fillId="0" borderId="109" xfId="81" applyFont="1" applyFill="1" applyBorder="1" applyAlignment="1">
      <alignment horizontal="center" vertical="center" wrapText="1"/>
    </xf>
    <xf numFmtId="0" fontId="20" fillId="0" borderId="111" xfId="81" applyFont="1" applyFill="1" applyBorder="1" applyAlignment="1">
      <alignment horizontal="center" vertical="center" wrapText="1"/>
    </xf>
    <xf numFmtId="0" fontId="20" fillId="0" borderId="22" xfId="81" applyFont="1" applyFill="1" applyBorder="1" applyAlignment="1">
      <alignment horizontal="center" vertical="center" wrapText="1"/>
    </xf>
    <xf numFmtId="0" fontId="20" fillId="0" borderId="12" xfId="81" applyFont="1" applyFill="1" applyBorder="1" applyAlignment="1">
      <alignment horizontal="center" vertical="center" wrapText="1"/>
    </xf>
    <xf numFmtId="0" fontId="20" fillId="0" borderId="78" xfId="81" applyFont="1" applyFill="1" applyBorder="1" applyAlignment="1">
      <alignment horizontal="center" vertical="center" wrapText="1"/>
    </xf>
    <xf numFmtId="0" fontId="20" fillId="0" borderId="107" xfId="81" applyFont="1" applyFill="1" applyBorder="1" applyAlignment="1">
      <alignment horizontal="center" vertical="center" shrinkToFit="1"/>
    </xf>
    <xf numFmtId="0" fontId="20" fillId="0" borderId="109" xfId="81" applyFont="1" applyFill="1" applyBorder="1" applyAlignment="1">
      <alignment horizontal="center" vertical="center" shrinkToFit="1"/>
    </xf>
    <xf numFmtId="0" fontId="20" fillId="0" borderId="111" xfId="81" applyFont="1" applyFill="1" applyBorder="1" applyAlignment="1">
      <alignment horizontal="center" vertical="center" shrinkToFit="1"/>
    </xf>
    <xf numFmtId="0" fontId="20" fillId="0" borderId="67" xfId="81" applyFont="1" applyFill="1" applyBorder="1" applyAlignment="1">
      <alignment horizontal="center" vertical="center" wrapText="1"/>
    </xf>
    <xf numFmtId="0" fontId="20" fillId="0" borderId="14" xfId="81" applyFont="1" applyFill="1" applyBorder="1" applyAlignment="1">
      <alignment horizontal="center" vertical="center" wrapText="1"/>
    </xf>
    <xf numFmtId="0" fontId="20" fillId="0" borderId="30" xfId="81" applyFont="1" applyFill="1" applyBorder="1" applyAlignment="1">
      <alignment horizontal="center" vertical="center" wrapText="1"/>
    </xf>
    <xf numFmtId="0" fontId="20" fillId="0" borderId="59" xfId="81" applyFont="1" applyFill="1" applyBorder="1" applyAlignment="1">
      <alignment horizontal="center" vertical="center" wrapText="1"/>
    </xf>
    <xf numFmtId="0" fontId="90" fillId="32" borderId="117" xfId="81" applyFont="1" applyFill="1" applyBorder="1" applyAlignment="1">
      <alignment horizontal="center" vertical="center" shrinkToFit="1"/>
    </xf>
    <xf numFmtId="0" fontId="90" fillId="32" borderId="96" xfId="81" applyFont="1" applyFill="1" applyBorder="1" applyAlignment="1">
      <alignment horizontal="center" vertical="center" shrinkToFit="1"/>
    </xf>
    <xf numFmtId="0" fontId="90" fillId="32" borderId="118" xfId="81" applyFont="1" applyFill="1" applyBorder="1" applyAlignment="1">
      <alignment horizontal="center" vertical="center" shrinkToFit="1"/>
    </xf>
    <xf numFmtId="0" fontId="32" fillId="39" borderId="98" xfId="80" applyFont="1" applyFill="1" applyBorder="1" applyAlignment="1">
      <alignment horizontal="center" vertical="center" wrapText="1"/>
    </xf>
    <xf numFmtId="0" fontId="32" fillId="39" borderId="72" xfId="80" applyFont="1" applyFill="1" applyBorder="1" applyAlignment="1">
      <alignment horizontal="center" vertical="center" wrapText="1"/>
    </xf>
    <xf numFmtId="0" fontId="32" fillId="39" borderId="76" xfId="80" applyFont="1" applyFill="1" applyBorder="1" applyAlignment="1">
      <alignment horizontal="center" vertical="center" wrapText="1"/>
    </xf>
    <xf numFmtId="177" fontId="90" fillId="39" borderId="36" xfId="80" applyNumberFormat="1" applyFont="1" applyFill="1" applyBorder="1" applyAlignment="1">
      <alignment horizontal="center" wrapText="1"/>
    </xf>
    <xf numFmtId="177" fontId="90" fillId="39" borderId="37" xfId="80" applyNumberFormat="1" applyFont="1" applyFill="1" applyBorder="1" applyAlignment="1">
      <alignment horizontal="center" wrapText="1"/>
    </xf>
    <xf numFmtId="177" fontId="90" fillId="39" borderId="56" xfId="80" applyNumberFormat="1" applyFont="1" applyFill="1" applyBorder="1" applyAlignment="1">
      <alignment horizontal="center" wrapText="1"/>
    </xf>
    <xf numFmtId="0" fontId="20" fillId="0" borderId="43" xfId="81" applyFont="1" applyFill="1" applyBorder="1" applyAlignment="1">
      <alignment horizontal="center" vertical="center" wrapText="1"/>
    </xf>
    <xf numFmtId="0" fontId="27" fillId="32" borderId="113" xfId="81" applyFont="1" applyFill="1" applyBorder="1" applyAlignment="1">
      <alignment horizontal="center" vertical="center" wrapText="1"/>
    </xf>
    <xf numFmtId="0" fontId="27" fillId="32" borderId="108" xfId="81" applyFont="1" applyFill="1" applyBorder="1" applyAlignment="1">
      <alignment horizontal="center" vertical="center" wrapText="1"/>
    </xf>
    <xf numFmtId="0" fontId="27" fillId="32" borderId="110" xfId="81" applyFont="1" applyFill="1" applyBorder="1" applyAlignment="1">
      <alignment horizontal="center" vertical="center" wrapText="1"/>
    </xf>
    <xf numFmtId="0" fontId="80" fillId="42" borderId="119" xfId="81" applyFont="1" applyFill="1" applyBorder="1" applyAlignment="1">
      <alignment horizontal="left" vertical="center" wrapText="1"/>
    </xf>
    <xf numFmtId="0" fontId="80" fillId="42" borderId="17" xfId="81" applyFont="1" applyFill="1" applyBorder="1" applyAlignment="1">
      <alignment horizontal="left" vertical="center" wrapText="1"/>
    </xf>
    <xf numFmtId="0" fontId="80" fillId="42" borderId="120" xfId="81" applyFont="1" applyFill="1" applyBorder="1" applyAlignment="1">
      <alignment horizontal="left" vertical="center" wrapText="1"/>
    </xf>
    <xf numFmtId="0" fontId="32" fillId="39" borderId="98" xfId="81" applyFont="1" applyFill="1" applyBorder="1" applyAlignment="1">
      <alignment horizontal="center" vertical="center" wrapText="1"/>
    </xf>
    <xf numFmtId="0" fontId="32" fillId="39" borderId="72" xfId="81" applyFont="1" applyFill="1" applyBorder="1" applyAlignment="1">
      <alignment horizontal="center" vertical="center" wrapText="1"/>
    </xf>
    <xf numFmtId="0" fontId="32" fillId="39" borderId="76" xfId="81" applyFont="1" applyFill="1" applyBorder="1" applyAlignment="1">
      <alignment horizontal="center" vertical="center" wrapText="1"/>
    </xf>
    <xf numFmtId="0" fontId="90" fillId="39" borderId="36" xfId="81" applyFont="1" applyFill="1" applyBorder="1" applyAlignment="1">
      <alignment horizontal="center" vertical="center" wrapText="1"/>
    </xf>
    <xf numFmtId="0" fontId="90" fillId="39" borderId="37" xfId="81" applyFont="1" applyFill="1" applyBorder="1" applyAlignment="1">
      <alignment horizontal="center" vertical="center" wrapText="1"/>
    </xf>
    <xf numFmtId="0" fontId="90" fillId="39" borderId="56" xfId="81" applyFont="1" applyFill="1" applyBorder="1" applyAlignment="1">
      <alignment horizontal="center" vertical="center" wrapText="1"/>
    </xf>
    <xf numFmtId="0" fontId="27" fillId="42" borderId="14" xfId="81" applyFont="1" applyFill="1" applyBorder="1" applyAlignment="1">
      <alignment horizontal="left" vertical="center" wrapText="1"/>
    </xf>
    <xf numFmtId="0" fontId="27" fillId="42" borderId="13" xfId="81" applyFont="1" applyFill="1" applyBorder="1" applyAlignment="1">
      <alignment horizontal="left" vertical="center" wrapText="1"/>
    </xf>
    <xf numFmtId="0" fontId="27" fillId="42" borderId="59" xfId="81" applyFont="1" applyFill="1" applyBorder="1" applyAlignment="1">
      <alignment horizontal="left" vertical="center" wrapText="1"/>
    </xf>
    <xf numFmtId="0" fontId="90" fillId="32" borderId="36" xfId="81" applyFont="1" applyFill="1" applyBorder="1" applyAlignment="1">
      <alignment horizontal="center" vertical="center" shrinkToFit="1"/>
    </xf>
    <xf numFmtId="0" fontId="90" fillId="32" borderId="37" xfId="81" applyFont="1" applyFill="1" applyBorder="1" applyAlignment="1">
      <alignment horizontal="center" vertical="center" shrinkToFit="1"/>
    </xf>
    <xf numFmtId="0" fontId="90" fillId="32" borderId="56" xfId="81" applyFont="1" applyFill="1" applyBorder="1" applyAlignment="1">
      <alignment horizontal="center" vertical="center" shrinkToFit="1"/>
    </xf>
    <xf numFmtId="0" fontId="32" fillId="0" borderId="98" xfId="80" applyFont="1" applyFill="1" applyBorder="1" applyAlignment="1">
      <alignment horizontal="center" vertical="center" wrapText="1"/>
    </xf>
    <xf numFmtId="0" fontId="32" fillId="0" borderId="72" xfId="80" applyFont="1" applyFill="1" applyBorder="1" applyAlignment="1">
      <alignment horizontal="center" vertical="center" wrapText="1"/>
    </xf>
    <xf numFmtId="0" fontId="32" fillId="0" borderId="57" xfId="80" applyFont="1" applyFill="1" applyBorder="1" applyAlignment="1">
      <alignment horizontal="center" vertical="center" wrapText="1"/>
    </xf>
    <xf numFmtId="177" fontId="90" fillId="0" borderId="14" xfId="80" applyNumberFormat="1" applyFont="1" applyFill="1" applyBorder="1" applyAlignment="1">
      <alignment horizontal="center" wrapText="1"/>
    </xf>
    <xf numFmtId="177" fontId="90" fillId="0" borderId="13" xfId="80" applyNumberFormat="1" applyFont="1" applyFill="1" applyBorder="1" applyAlignment="1">
      <alignment horizontal="center" wrapText="1"/>
    </xf>
    <xf numFmtId="177" fontId="90" fillId="0" borderId="59" xfId="80" applyNumberFormat="1" applyFont="1" applyFill="1" applyBorder="1" applyAlignment="1">
      <alignment horizontal="center" wrapText="1"/>
    </xf>
    <xf numFmtId="0" fontId="32" fillId="40" borderId="98" xfId="80" applyFont="1" applyFill="1" applyBorder="1" applyAlignment="1">
      <alignment horizontal="center" vertical="center" wrapText="1"/>
    </xf>
    <xf numFmtId="0" fontId="32" fillId="40" borderId="72" xfId="80" applyFont="1" applyFill="1" applyBorder="1" applyAlignment="1">
      <alignment horizontal="center" vertical="center" wrapText="1"/>
    </xf>
    <xf numFmtId="0" fontId="32" fillId="40" borderId="57" xfId="80" applyFont="1" applyFill="1" applyBorder="1" applyAlignment="1">
      <alignment horizontal="center" vertical="center" wrapText="1"/>
    </xf>
    <xf numFmtId="0" fontId="90" fillId="40" borderId="36" xfId="80" applyFont="1" applyFill="1" applyBorder="1" applyAlignment="1">
      <alignment horizontal="center" wrapText="1"/>
    </xf>
    <xf numFmtId="0" fontId="90" fillId="40" borderId="37" xfId="80" applyFont="1" applyFill="1" applyBorder="1" applyAlignment="1">
      <alignment horizontal="center" wrapText="1"/>
    </xf>
    <xf numFmtId="0" fontId="90" fillId="40" borderId="56" xfId="80" applyFont="1" applyFill="1" applyBorder="1" applyAlignment="1">
      <alignment horizontal="center" wrapText="1"/>
    </xf>
    <xf numFmtId="0" fontId="29" fillId="0" borderId="85" xfId="80" applyFont="1" applyFill="1" applyBorder="1" applyAlignment="1">
      <alignment horizontal="center" vertical="center"/>
    </xf>
    <xf numFmtId="0" fontId="29" fillId="0" borderId="72" xfId="80" applyFont="1" applyFill="1" applyBorder="1" applyAlignment="1">
      <alignment horizontal="center" vertical="center"/>
    </xf>
    <xf numFmtId="0" fontId="29" fillId="0" borderId="125" xfId="80" applyFont="1" applyFill="1" applyBorder="1" applyAlignment="1">
      <alignment horizontal="center" vertical="center"/>
    </xf>
    <xf numFmtId="0" fontId="20" fillId="41" borderId="14" xfId="80" applyFont="1" applyFill="1" applyBorder="1" applyAlignment="1">
      <alignment horizontal="left" vertical="top" wrapText="1"/>
    </xf>
    <xf numFmtId="0" fontId="20" fillId="41" borderId="30" xfId="80" applyFont="1" applyFill="1" applyBorder="1" applyAlignment="1">
      <alignment horizontal="left" vertical="top" wrapText="1"/>
    </xf>
    <xf numFmtId="0" fontId="27" fillId="39" borderId="14" xfId="80" applyFont="1" applyFill="1" applyBorder="1" applyAlignment="1">
      <alignment horizontal="center" vertical="top" wrapText="1"/>
    </xf>
    <xf numFmtId="0" fontId="27" fillId="39" borderId="13" xfId="80" applyFont="1" applyFill="1" applyBorder="1" applyAlignment="1">
      <alignment horizontal="center" vertical="top" wrapText="1"/>
    </xf>
    <xf numFmtId="0" fontId="27" fillId="39" borderId="30" xfId="80" applyFont="1" applyFill="1" applyBorder="1" applyAlignment="1">
      <alignment horizontal="center" vertical="top" wrapText="1"/>
    </xf>
    <xf numFmtId="0" fontId="27" fillId="0" borderId="16" xfId="80" applyFont="1" applyFill="1" applyBorder="1" applyAlignment="1">
      <alignment horizontal="left" vertical="center" wrapText="1"/>
    </xf>
    <xf numFmtId="0" fontId="27" fillId="0" borderId="17" xfId="80" applyFont="1" applyFill="1" applyBorder="1" applyAlignment="1">
      <alignment horizontal="left" vertical="center" wrapText="1"/>
    </xf>
    <xf numFmtId="0" fontId="27" fillId="0" borderId="120" xfId="80" applyFont="1" applyFill="1" applyBorder="1" applyAlignment="1">
      <alignment horizontal="left" vertical="center" wrapText="1"/>
    </xf>
    <xf numFmtId="0" fontId="31" fillId="32" borderId="40" xfId="0" applyFont="1" applyFill="1" applyBorder="1" applyAlignment="1">
      <alignment horizontal="center" vertical="center" wrapText="1"/>
    </xf>
    <xf numFmtId="0" fontId="31" fillId="32" borderId="86" xfId="0" applyFont="1" applyFill="1" applyBorder="1" applyAlignment="1">
      <alignment horizontal="center" vertical="center" wrapText="1"/>
    </xf>
    <xf numFmtId="0" fontId="73" fillId="42" borderId="87" xfId="0" applyFont="1" applyFill="1" applyBorder="1" applyAlignment="1">
      <alignment horizontal="left" vertical="center" wrapText="1"/>
    </xf>
    <xf numFmtId="0" fontId="27" fillId="0" borderId="88" xfId="0" applyFont="1" applyFill="1" applyBorder="1" applyAlignment="1">
      <alignment horizontal="center" vertical="center" wrapText="1"/>
    </xf>
    <xf numFmtId="0" fontId="27" fillId="0" borderId="89" xfId="0" applyFont="1" applyFill="1" applyBorder="1" applyAlignment="1">
      <alignment horizontal="center" vertical="center" wrapText="1"/>
    </xf>
    <xf numFmtId="0" fontId="100" fillId="26" borderId="69" xfId="0" applyFont="1" applyFill="1" applyBorder="1" applyAlignment="1">
      <alignment horizontal="right" vertical="center" wrapText="1" shrinkToFit="1"/>
    </xf>
    <xf numFmtId="0" fontId="100" fillId="26" borderId="69" xfId="0" applyFont="1" applyFill="1" applyBorder="1" applyAlignment="1">
      <alignment horizontal="right" vertical="center" shrinkToFit="1"/>
    </xf>
    <xf numFmtId="0" fontId="20" fillId="0" borderId="46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20" fillId="0" borderId="66" xfId="0" applyFont="1" applyFill="1" applyBorder="1" applyAlignment="1">
      <alignment horizontal="center" vertical="center" shrinkToFit="1"/>
    </xf>
    <xf numFmtId="0" fontId="81" fillId="0" borderId="99" xfId="0" applyFont="1" applyFill="1" applyBorder="1" applyAlignment="1">
      <alignment horizontal="center" vertical="center" wrapText="1"/>
    </xf>
    <xf numFmtId="0" fontId="83" fillId="0" borderId="54" xfId="0" applyFont="1" applyBorder="1" applyAlignment="1">
      <alignment horizontal="center" vertical="center"/>
    </xf>
    <xf numFmtId="0" fontId="84" fillId="0" borderId="27" xfId="0" applyFont="1" applyFill="1" applyBorder="1" applyAlignment="1">
      <alignment vertical="center"/>
    </xf>
    <xf numFmtId="0" fontId="83" fillId="0" borderId="54" xfId="0" applyFont="1" applyBorder="1" applyAlignment="1">
      <alignment vertical="center"/>
    </xf>
    <xf numFmtId="0" fontId="83" fillId="0" borderId="97" xfId="0" applyFont="1" applyBorder="1" applyAlignment="1">
      <alignment vertical="center"/>
    </xf>
    <xf numFmtId="0" fontId="30" fillId="32" borderId="36" xfId="0" applyFont="1" applyFill="1" applyBorder="1" applyAlignment="1">
      <alignment horizontal="center" vertical="center" wrapText="1"/>
    </xf>
    <xf numFmtId="0" fontId="30" fillId="32" borderId="37" xfId="0" applyFont="1" applyFill="1" applyBorder="1" applyAlignment="1">
      <alignment horizontal="center" vertical="center" wrapText="1"/>
    </xf>
    <xf numFmtId="0" fontId="30" fillId="32" borderId="96" xfId="0" applyFont="1" applyFill="1" applyBorder="1" applyAlignment="1">
      <alignment horizontal="center" vertical="center" wrapText="1"/>
    </xf>
    <xf numFmtId="0" fontId="30" fillId="32" borderId="56" xfId="0" applyFont="1" applyFill="1" applyBorder="1" applyAlignment="1">
      <alignment horizontal="center" vertical="center" wrapText="1"/>
    </xf>
    <xf numFmtId="0" fontId="31" fillId="32" borderId="97" xfId="0" applyFont="1" applyFill="1" applyBorder="1" applyAlignment="1">
      <alignment horizontal="center" vertical="center" wrapText="1"/>
    </xf>
    <xf numFmtId="0" fontId="27" fillId="42" borderId="33" xfId="0" applyFont="1" applyFill="1" applyBorder="1" applyAlignment="1">
      <alignment horizontal="left" vertical="center" wrapText="1"/>
    </xf>
    <xf numFmtId="0" fontId="27" fillId="42" borderId="91" xfId="0" applyFont="1" applyFill="1" applyBorder="1" applyAlignment="1">
      <alignment horizontal="left" vertical="center" wrapText="1"/>
    </xf>
    <xf numFmtId="0" fontId="97" fillId="0" borderId="24" xfId="0" applyFont="1" applyFill="1" applyBorder="1" applyAlignment="1">
      <alignment horizontal="center" vertical="center" wrapText="1"/>
    </xf>
    <xf numFmtId="0" fontId="97" fillId="0" borderId="29" xfId="0" applyFont="1" applyFill="1" applyBorder="1" applyAlignment="1">
      <alignment horizontal="center" vertical="center" wrapText="1"/>
    </xf>
    <xf numFmtId="0" fontId="81" fillId="0" borderId="98" xfId="0" applyFont="1" applyFill="1" applyBorder="1" applyAlignment="1">
      <alignment horizontal="center" vertical="center" wrapText="1"/>
    </xf>
    <xf numFmtId="0" fontId="83" fillId="0" borderId="72" xfId="0" applyFont="1" applyBorder="1" applyAlignment="1">
      <alignment horizontal="center" vertical="center"/>
    </xf>
    <xf numFmtId="0" fontId="83" fillId="0" borderId="76" xfId="0" applyFont="1" applyBorder="1" applyAlignment="1">
      <alignment horizontal="center" vertical="center"/>
    </xf>
    <xf numFmtId="0" fontId="36" fillId="0" borderId="14" xfId="0" applyFont="1" applyFill="1" applyBorder="1" applyAlignment="1">
      <alignment horizontal="left" vertical="center" shrinkToFit="1"/>
    </xf>
    <xf numFmtId="0" fontId="36" fillId="0" borderId="13" xfId="0" applyFont="1" applyFill="1" applyBorder="1" applyAlignment="1">
      <alignment horizontal="left" vertical="center" shrinkToFit="1"/>
    </xf>
    <xf numFmtId="0" fontId="36" fillId="0" borderId="30" xfId="0" applyFont="1" applyFill="1" applyBorder="1" applyAlignment="1">
      <alignment horizontal="left" vertical="center" shrinkToFit="1"/>
    </xf>
    <xf numFmtId="0" fontId="81" fillId="0" borderId="72" xfId="0" applyFont="1" applyFill="1" applyBorder="1" applyAlignment="1">
      <alignment horizontal="center" vertical="center" wrapText="1"/>
    </xf>
    <xf numFmtId="0" fontId="81" fillId="0" borderId="100" xfId="0" applyFont="1" applyFill="1" applyBorder="1" applyAlignment="1">
      <alignment horizontal="center" vertical="center" wrapText="1"/>
    </xf>
    <xf numFmtId="0" fontId="81" fillId="0" borderId="48" xfId="0" applyFont="1" applyFill="1" applyBorder="1" applyAlignment="1">
      <alignment horizontal="center" vertical="center" wrapText="1"/>
    </xf>
    <xf numFmtId="0" fontId="81" fillId="0" borderId="93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54" xfId="0" applyFont="1" applyFill="1" applyBorder="1" applyAlignment="1">
      <alignment horizontal="center" vertical="center" wrapText="1"/>
    </xf>
    <xf numFmtId="0" fontId="81" fillId="0" borderId="97" xfId="0" applyFont="1" applyFill="1" applyBorder="1" applyAlignment="1">
      <alignment horizontal="center" vertical="center" wrapText="1"/>
    </xf>
    <xf numFmtId="0" fontId="81" fillId="0" borderId="52" xfId="0" applyFont="1" applyFill="1" applyBorder="1" applyAlignment="1">
      <alignment horizontal="center" vertical="center" wrapText="1"/>
    </xf>
    <xf numFmtId="0" fontId="81" fillId="0" borderId="53" xfId="0" applyFont="1" applyFill="1" applyBorder="1" applyAlignment="1">
      <alignment horizontal="center" vertical="center" wrapText="1"/>
    </xf>
    <xf numFmtId="0" fontId="81" fillId="0" borderId="102" xfId="0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left" vertical="center" shrinkToFit="1"/>
    </xf>
    <xf numFmtId="0" fontId="36" fillId="0" borderId="33" xfId="0" applyFont="1" applyFill="1" applyBorder="1" applyAlignment="1">
      <alignment horizontal="left" vertical="center" shrinkToFit="1"/>
    </xf>
    <xf numFmtId="0" fontId="36" fillId="0" borderId="39" xfId="0" applyFont="1" applyFill="1" applyBorder="1" applyAlignment="1">
      <alignment horizontal="left" vertical="center" shrinkToFit="1"/>
    </xf>
    <xf numFmtId="0" fontId="99" fillId="0" borderId="47" xfId="0" applyFont="1" applyFill="1" applyBorder="1" applyAlignment="1">
      <alignment horizontal="left" vertical="center" wrapText="1"/>
    </xf>
    <xf numFmtId="0" fontId="99" fillId="0" borderId="47" xfId="0" applyFont="1" applyFill="1" applyBorder="1" applyAlignment="1">
      <alignment horizontal="left" vertical="center"/>
    </xf>
    <xf numFmtId="0" fontId="99" fillId="0" borderId="18" xfId="0" applyFont="1" applyFill="1" applyBorder="1" applyAlignment="1">
      <alignment horizontal="left" vertical="center"/>
    </xf>
    <xf numFmtId="0" fontId="25" fillId="0" borderId="24" xfId="41" applyFont="1" applyBorder="1" applyAlignment="1">
      <alignment horizontal="left" vertical="center"/>
    </xf>
    <xf numFmtId="0" fontId="25" fillId="0" borderId="24" xfId="41" applyFont="1" applyBorder="1" applyAlignment="1">
      <alignment horizontal="left" vertical="center" shrinkToFit="1"/>
    </xf>
    <xf numFmtId="0" fontId="25" fillId="0" borderId="34" xfId="37" applyFont="1" applyBorder="1" applyAlignment="1">
      <alignment horizontal="left" vertical="center" wrapText="1"/>
    </xf>
    <xf numFmtId="0" fontId="25" fillId="0" borderId="33" xfId="37" applyFont="1" applyBorder="1" applyAlignment="1">
      <alignment horizontal="left" vertical="center" wrapText="1"/>
    </xf>
    <xf numFmtId="0" fontId="25" fillId="0" borderId="39" xfId="37" applyFont="1" applyBorder="1" applyAlignment="1">
      <alignment horizontal="left" vertical="center" wrapText="1"/>
    </xf>
    <xf numFmtId="0" fontId="25" fillId="0" borderId="14" xfId="37" applyFont="1" applyBorder="1" applyAlignment="1">
      <alignment horizontal="left" vertical="center" wrapText="1"/>
    </xf>
    <xf numFmtId="0" fontId="25" fillId="0" borderId="13" xfId="37" applyFont="1" applyBorder="1" applyAlignment="1">
      <alignment horizontal="left" vertical="center" wrapText="1"/>
    </xf>
    <xf numFmtId="0" fontId="25" fillId="0" borderId="30" xfId="37" applyFont="1" applyBorder="1" applyAlignment="1">
      <alignment horizontal="left" vertical="center" wrapText="1"/>
    </xf>
    <xf numFmtId="0" fontId="96" fillId="0" borderId="24" xfId="41" applyFont="1" applyBorder="1" applyAlignment="1">
      <alignment horizontal="center" vertical="center" wrapText="1"/>
    </xf>
    <xf numFmtId="0" fontId="106" fillId="32" borderId="24" xfId="41" applyFont="1" applyFill="1" applyBorder="1" applyAlignment="1">
      <alignment horizontal="center" vertical="center" shrinkToFit="1"/>
    </xf>
    <xf numFmtId="0" fontId="96" fillId="0" borderId="24" xfId="37" applyFont="1" applyBorder="1" applyAlignment="1">
      <alignment horizontal="center" vertical="center" wrapText="1"/>
    </xf>
    <xf numFmtId="177" fontId="106" fillId="32" borderId="24" xfId="37" applyNumberFormat="1" applyFont="1" applyFill="1" applyBorder="1" applyAlignment="1">
      <alignment horizontal="center" vertical="center" wrapText="1"/>
    </xf>
    <xf numFmtId="0" fontId="106" fillId="32" borderId="24" xfId="37" applyFont="1" applyFill="1" applyBorder="1" applyAlignment="1">
      <alignment horizontal="center" vertical="center" wrapText="1"/>
    </xf>
    <xf numFmtId="0" fontId="96" fillId="42" borderId="24" xfId="37" applyFont="1" applyFill="1" applyBorder="1" applyAlignment="1">
      <alignment horizontal="left" vertical="center" wrapText="1"/>
    </xf>
    <xf numFmtId="0" fontId="26" fillId="0" borderId="0" xfId="41" applyFont="1" applyAlignment="1">
      <alignment horizontal="center" vertical="top" shrinkToFit="1"/>
    </xf>
    <xf numFmtId="0" fontId="101" fillId="0" borderId="33" xfId="41" applyFont="1" applyBorder="1" applyAlignment="1">
      <alignment horizontal="right" vertical="center" wrapText="1" shrinkToFit="1"/>
    </xf>
    <xf numFmtId="0" fontId="89" fillId="0" borderId="24" xfId="41" applyFont="1" applyBorder="1" applyAlignment="1">
      <alignment horizontal="center" vertical="center" shrinkToFit="1"/>
    </xf>
    <xf numFmtId="0" fontId="25" fillId="0" borderId="24" xfId="41" applyFont="1" applyBorder="1" applyAlignment="1">
      <alignment horizontal="center" vertical="center" wrapText="1"/>
    </xf>
    <xf numFmtId="0" fontId="25" fillId="0" borderId="24" xfId="41" applyFont="1" applyBorder="1" applyAlignment="1">
      <alignment horizontal="center" vertical="center"/>
    </xf>
    <xf numFmtId="0" fontId="96" fillId="0" borderId="24" xfId="41" applyFont="1" applyBorder="1" applyAlignment="1">
      <alignment horizontal="left" vertical="center" wrapText="1" shrinkToFit="1"/>
    </xf>
    <xf numFmtId="0" fontId="96" fillId="33" borderId="24" xfId="37" applyFont="1" applyFill="1" applyBorder="1" applyAlignment="1">
      <alignment horizontal="center" vertical="center" wrapText="1"/>
    </xf>
    <xf numFmtId="0" fontId="106" fillId="33" borderId="24" xfId="37" applyFont="1" applyFill="1" applyBorder="1" applyAlignment="1">
      <alignment horizontal="center" vertical="center" wrapText="1"/>
    </xf>
    <xf numFmtId="0" fontId="25" fillId="0" borderId="14" xfId="41" applyFont="1" applyBorder="1" applyAlignment="1">
      <alignment horizontal="left" vertical="top" wrapText="1"/>
    </xf>
    <xf numFmtId="0" fontId="25" fillId="0" borderId="13" xfId="41" applyFont="1" applyBorder="1" applyAlignment="1">
      <alignment horizontal="left" vertical="top" wrapText="1"/>
    </xf>
    <xf numFmtId="0" fontId="25" fillId="0" borderId="30" xfId="41" applyFont="1" applyBorder="1" applyAlignment="1">
      <alignment horizontal="left" vertical="top" wrapText="1"/>
    </xf>
    <xf numFmtId="0" fontId="80" fillId="0" borderId="24" xfId="0" applyFont="1" applyFill="1" applyBorder="1" applyAlignment="1">
      <alignment horizontal="center" vertical="center" wrapText="1"/>
    </xf>
    <xf numFmtId="0" fontId="80" fillId="0" borderId="27" xfId="0" applyFont="1" applyFill="1" applyBorder="1" applyAlignment="1">
      <alignment horizontal="center" vertical="center"/>
    </xf>
    <xf numFmtId="0" fontId="80" fillId="0" borderId="83" xfId="0" applyFont="1" applyFill="1" applyBorder="1" applyAlignment="1">
      <alignment horizontal="center" vertical="center" wrapText="1"/>
    </xf>
    <xf numFmtId="0" fontId="80" fillId="0" borderId="84" xfId="0" applyFont="1" applyFill="1" applyBorder="1" applyAlignment="1">
      <alignment horizontal="center" vertical="center" wrapText="1"/>
    </xf>
    <xf numFmtId="0" fontId="31" fillId="32" borderId="24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left" vertical="top" wrapText="1"/>
    </xf>
    <xf numFmtId="0" fontId="77" fillId="0" borderId="0" xfId="0" applyFont="1" applyFill="1" applyBorder="1" applyAlignment="1">
      <alignment horizontal="left" vertical="top" wrapText="1"/>
    </xf>
    <xf numFmtId="0" fontId="75" fillId="0" borderId="0" xfId="0" applyNumberFormat="1" applyFont="1" applyFill="1" applyBorder="1" applyAlignment="1">
      <alignment vertical="top" shrinkToFit="1"/>
    </xf>
    <xf numFmtId="0" fontId="80" fillId="0" borderId="31" xfId="0" applyFont="1" applyFill="1" applyBorder="1" applyAlignment="1">
      <alignment horizontal="center" vertical="center" wrapText="1"/>
    </xf>
    <xf numFmtId="0" fontId="85" fillId="32" borderId="24" xfId="0" applyFont="1" applyFill="1" applyBorder="1" applyAlignment="1" applyProtection="1">
      <alignment horizontal="center" vertical="center" shrinkToFit="1"/>
      <protection locked="0"/>
    </xf>
    <xf numFmtId="0" fontId="27" fillId="0" borderId="24" xfId="0" applyFont="1" applyFill="1" applyBorder="1" applyAlignment="1">
      <alignment horizontal="center" vertical="center" wrapText="1"/>
    </xf>
    <xf numFmtId="177" fontId="31" fillId="32" borderId="24" xfId="0" applyNumberFormat="1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0" fontId="27" fillId="42" borderId="24" xfId="0" applyFont="1" applyFill="1" applyBorder="1" applyAlignment="1">
      <alignment horizontal="left" vertical="center" wrapText="1"/>
    </xf>
    <xf numFmtId="0" fontId="80" fillId="42" borderId="24" xfId="0" applyFont="1" applyFill="1" applyBorder="1" applyAlignment="1">
      <alignment horizontal="left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right" vertical="center" wrapText="1"/>
    </xf>
    <xf numFmtId="0" fontId="20" fillId="0" borderId="24" xfId="0" applyFont="1" applyFill="1" applyBorder="1" applyAlignment="1">
      <alignment horizontal="center" vertical="center" shrinkToFit="1"/>
    </xf>
    <xf numFmtId="0" fontId="63" fillId="0" borderId="24" xfId="42" applyFont="1" applyFill="1" applyBorder="1" applyAlignment="1">
      <alignment horizontal="left" vertical="center"/>
    </xf>
    <xf numFmtId="0" fontId="63" fillId="0" borderId="24" xfId="42" applyFont="1" applyFill="1" applyBorder="1" applyAlignment="1">
      <alignment horizontal="center" vertical="center"/>
    </xf>
    <xf numFmtId="0" fontId="48" fillId="0" borderId="24" xfId="42" applyFont="1" applyFill="1" applyBorder="1" applyAlignment="1">
      <alignment horizontal="left" vertical="center" wrapText="1"/>
    </xf>
    <xf numFmtId="0" fontId="125" fillId="32" borderId="24" xfId="0" applyFont="1" applyFill="1" applyBorder="1" applyAlignment="1">
      <alignment horizontal="center" vertical="center" wrapText="1"/>
    </xf>
    <xf numFmtId="0" fontId="31" fillId="33" borderId="24" xfId="42" applyFont="1" applyFill="1" applyBorder="1" applyAlignment="1">
      <alignment horizontal="center" vertical="center" shrinkToFit="1"/>
    </xf>
    <xf numFmtId="0" fontId="63" fillId="0" borderId="24" xfId="42" applyFont="1" applyFill="1" applyBorder="1" applyAlignment="1">
      <alignment horizontal="center" vertical="center" textRotation="255" wrapText="1"/>
    </xf>
    <xf numFmtId="0" fontId="31" fillId="33" borderId="24" xfId="0" applyFont="1" applyFill="1" applyBorder="1" applyAlignment="1">
      <alignment horizontal="center" vertical="center" shrinkToFit="1"/>
    </xf>
    <xf numFmtId="0" fontId="27" fillId="33" borderId="24" xfId="42" applyNumberFormat="1" applyFont="1" applyFill="1" applyBorder="1" applyAlignment="1">
      <alignment horizontal="center" vertical="center" wrapText="1"/>
    </xf>
    <xf numFmtId="0" fontId="27" fillId="33" borderId="27" xfId="42" applyNumberFormat="1" applyFont="1" applyFill="1" applyBorder="1" applyAlignment="1">
      <alignment horizontal="center" vertical="center" wrapText="1"/>
    </xf>
    <xf numFmtId="0" fontId="27" fillId="33" borderId="54" xfId="42" applyNumberFormat="1" applyFont="1" applyFill="1" applyBorder="1" applyAlignment="1">
      <alignment horizontal="center" vertical="center" wrapText="1"/>
    </xf>
    <xf numFmtId="0" fontId="27" fillId="33" borderId="24" xfId="42" applyFont="1" applyFill="1" applyBorder="1" applyAlignment="1">
      <alignment horizontal="center" vertical="center" wrapText="1"/>
    </xf>
    <xf numFmtId="0" fontId="31" fillId="33" borderId="24" xfId="42" applyFont="1" applyFill="1" applyBorder="1" applyAlignment="1">
      <alignment horizontal="center" vertical="center" wrapText="1"/>
    </xf>
    <xf numFmtId="0" fontId="31" fillId="32" borderId="24" xfId="0" applyFont="1" applyFill="1" applyBorder="1" applyAlignment="1">
      <alignment horizontal="center" vertical="center" shrinkToFit="1"/>
    </xf>
    <xf numFmtId="0" fontId="31" fillId="34" borderId="24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27" fillId="0" borderId="24" xfId="42" applyNumberFormat="1" applyFont="1" applyFill="1" applyBorder="1" applyAlignment="1">
      <alignment horizontal="center" vertical="center" wrapText="1"/>
    </xf>
    <xf numFmtId="0" fontId="31" fillId="32" borderId="24" xfId="42" applyNumberFormat="1" applyFont="1" applyFill="1" applyBorder="1" applyAlignment="1">
      <alignment horizontal="center" vertical="center"/>
    </xf>
    <xf numFmtId="0" fontId="27" fillId="26" borderId="24" xfId="42" applyNumberFormat="1" applyFont="1" applyFill="1" applyBorder="1" applyAlignment="1">
      <alignment horizontal="center" vertical="center" shrinkToFit="1"/>
    </xf>
    <xf numFmtId="177" fontId="31" fillId="32" borderId="24" xfId="42" applyNumberFormat="1" applyFont="1" applyFill="1" applyBorder="1" applyAlignment="1">
      <alignment horizontal="center" vertical="center" wrapText="1"/>
    </xf>
    <xf numFmtId="0" fontId="31" fillId="32" borderId="24" xfId="42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textRotation="255" wrapText="1"/>
    </xf>
    <xf numFmtId="0" fontId="73" fillId="42" borderId="24" xfId="0" applyFont="1" applyFill="1" applyBorder="1" applyAlignment="1">
      <alignment horizontal="left" vertical="center" wrapText="1"/>
    </xf>
    <xf numFmtId="0" fontId="27" fillId="26" borderId="24" xfId="42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 shrinkToFit="1"/>
    </xf>
    <xf numFmtId="0" fontId="101" fillId="26" borderId="0" xfId="41" applyFont="1" applyFill="1" applyBorder="1" applyAlignment="1">
      <alignment horizontal="right" vertical="center" wrapText="1" shrinkToFit="1"/>
    </xf>
  </cellXfs>
  <cellStyles count="83">
    <cellStyle name="20% - 輔色1" xfId="1" builtinId="30" customBuiltin="1"/>
    <cellStyle name="20% - 輔色1 2" xfId="2"/>
    <cellStyle name="20% - 輔色2" xfId="3" builtinId="34" customBuiltin="1"/>
    <cellStyle name="20% - 輔色2 2" xfId="4"/>
    <cellStyle name="20% - 輔色3" xfId="5" builtinId="38" customBuiltin="1"/>
    <cellStyle name="20% - 輔色3 2" xfId="6"/>
    <cellStyle name="20% - 輔色4" xfId="7" builtinId="42" customBuiltin="1"/>
    <cellStyle name="20% - 輔色4 2" xfId="8"/>
    <cellStyle name="20% - 輔色5" xfId="9" builtinId="46" customBuiltin="1"/>
    <cellStyle name="20% - 輔色5 2" xfId="10"/>
    <cellStyle name="20% - 輔色6" xfId="11" builtinId="50" customBuiltin="1"/>
    <cellStyle name="20% - 輔色6 2" xfId="12"/>
    <cellStyle name="40% - 輔色1" xfId="13" builtinId="31" customBuiltin="1"/>
    <cellStyle name="40% - 輔色1 2" xfId="14"/>
    <cellStyle name="40% - 輔色2" xfId="15" builtinId="35" customBuiltin="1"/>
    <cellStyle name="40% - 輔色2 2" xfId="16"/>
    <cellStyle name="40% - 輔色3" xfId="17" builtinId="39" customBuiltin="1"/>
    <cellStyle name="40% - 輔色3 2" xfId="18"/>
    <cellStyle name="40% - 輔色4" xfId="19" builtinId="43" customBuiltin="1"/>
    <cellStyle name="40% - 輔色4 2" xfId="20"/>
    <cellStyle name="40% - 輔色5" xfId="21" builtinId="47" customBuiltin="1"/>
    <cellStyle name="40% - 輔色5 2" xfId="22"/>
    <cellStyle name="40% - 輔色6" xfId="23" builtinId="51" customBuiltin="1"/>
    <cellStyle name="40% - 輔色6 2" xfId="24"/>
    <cellStyle name="60% - 輔色1" xfId="25" builtinId="32" customBuiltin="1"/>
    <cellStyle name="60% - 輔色1 2" xfId="26"/>
    <cellStyle name="60% - 輔色2" xfId="27" builtinId="36" customBuiltin="1"/>
    <cellStyle name="60% - 輔色2 2" xfId="28"/>
    <cellStyle name="60% - 輔色3" xfId="29" builtinId="40" customBuiltin="1"/>
    <cellStyle name="60% - 輔色3 2" xfId="30"/>
    <cellStyle name="60% - 輔色4" xfId="31" builtinId="44" customBuiltin="1"/>
    <cellStyle name="60% - 輔色4 2" xfId="32"/>
    <cellStyle name="60% - 輔色5" xfId="33" builtinId="48" customBuiltin="1"/>
    <cellStyle name="60% - 輔色5 2" xfId="34"/>
    <cellStyle name="60% - 輔色6" xfId="35" builtinId="52" customBuiltin="1"/>
    <cellStyle name="60% - 輔色6 2" xfId="36"/>
    <cellStyle name="一般" xfId="0" builtinId="0"/>
    <cellStyle name="一般 2" xfId="37"/>
    <cellStyle name="一般 2 2" xfId="82"/>
    <cellStyle name="一般 3" xfId="38"/>
    <cellStyle name="一般 4" xfId="39"/>
    <cellStyle name="一般 5" xfId="40"/>
    <cellStyle name="一般 6" xfId="81"/>
    <cellStyle name="一般_97" xfId="79"/>
    <cellStyle name="一般_Book1" xfId="41"/>
    <cellStyle name="一般_Sheet1" xfId="42"/>
    <cellStyle name="一般_企管系-98-101日四技課程規劃表-修正後101-11-21" xfId="43"/>
    <cellStyle name="一般_企管系-98-101日四技課程規劃表-修正後101-11-21 2" xfId="80"/>
    <cellStyle name="一般_夜四技課程規劃表公告上網" xfId="44"/>
    <cellStyle name="中等" xfId="45" builtinId="28" customBuiltin="1"/>
    <cellStyle name="合計" xfId="46" builtinId="25" customBuiltin="1"/>
    <cellStyle name="合計 2" xfId="47"/>
    <cellStyle name="好" xfId="48" builtinId="26" customBuiltin="1"/>
    <cellStyle name="計算方式" xfId="49" builtinId="22" customBuiltin="1"/>
    <cellStyle name="連結的儲存格" xfId="50" builtinId="24" customBuiltin="1"/>
    <cellStyle name="備註" xfId="51" builtinId="10" customBuiltin="1"/>
    <cellStyle name="說明文字" xfId="52" builtinId="53" customBuiltin="1"/>
    <cellStyle name="輔色1" xfId="53" builtinId="29" customBuiltin="1"/>
    <cellStyle name="輔色1 2" xfId="54"/>
    <cellStyle name="輔色2" xfId="55" builtinId="33" customBuiltin="1"/>
    <cellStyle name="輔色2 2" xfId="56"/>
    <cellStyle name="輔色3" xfId="57" builtinId="37" customBuiltin="1"/>
    <cellStyle name="輔色3 2" xfId="58"/>
    <cellStyle name="輔色4" xfId="59" builtinId="41" customBuiltin="1"/>
    <cellStyle name="輔色4 2" xfId="60"/>
    <cellStyle name="輔色5" xfId="61" builtinId="45" customBuiltin="1"/>
    <cellStyle name="輔色5 2" xfId="62"/>
    <cellStyle name="輔色6" xfId="63" builtinId="49" customBuiltin="1"/>
    <cellStyle name="輔色6 2" xfId="64"/>
    <cellStyle name="標題" xfId="65" builtinId="15" customBuiltin="1"/>
    <cellStyle name="標題 1" xfId="66" builtinId="16" customBuiltin="1"/>
    <cellStyle name="標題 1 2" xfId="67"/>
    <cellStyle name="標題 2" xfId="68" builtinId="17" customBuiltin="1"/>
    <cellStyle name="標題 3" xfId="69" builtinId="18" customBuiltin="1"/>
    <cellStyle name="標題 4" xfId="70" builtinId="19" customBuiltin="1"/>
    <cellStyle name="標題 5" xfId="71"/>
    <cellStyle name="輸入" xfId="72" builtinId="20" customBuiltin="1"/>
    <cellStyle name="輸出" xfId="73" builtinId="21" customBuiltin="1"/>
    <cellStyle name="輸出 2" xfId="74"/>
    <cellStyle name="檢查儲存格" xfId="75" builtinId="23" customBuiltin="1"/>
    <cellStyle name="檢查儲存格 2" xfId="76"/>
    <cellStyle name="壞" xfId="77" builtinId="27" customBuiltin="1"/>
    <cellStyle name="警告文字" xfId="78" builtinId="11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topLeftCell="A31" workbookViewId="0">
      <selection activeCell="X68" sqref="X68"/>
    </sheetView>
  </sheetViews>
  <sheetFormatPr defaultRowHeight="16.5" x14ac:dyDescent="0.25"/>
  <cols>
    <col min="1" max="1" width="2.5" style="26" customWidth="1"/>
    <col min="2" max="2" width="3.625" style="26" customWidth="1"/>
    <col min="3" max="3" width="11.75" style="248" customWidth="1"/>
    <col min="4" max="7" width="3.125" style="27" customWidth="1"/>
    <col min="8" max="8" width="11.75" style="248" customWidth="1"/>
    <col min="9" max="12" width="3.125" style="27" customWidth="1"/>
    <col min="13" max="13" width="11.75" style="248" customWidth="1"/>
    <col min="14" max="17" width="3.125" style="27" customWidth="1"/>
    <col min="18" max="18" width="11.75" style="248" customWidth="1"/>
    <col min="19" max="22" width="3.125" style="27" customWidth="1"/>
  </cols>
  <sheetData>
    <row r="1" spans="1:23" ht="26.25" customHeight="1" x14ac:dyDescent="0.25">
      <c r="A1" s="953" t="s">
        <v>144</v>
      </c>
      <c r="B1" s="953"/>
      <c r="C1" s="954"/>
      <c r="D1" s="954"/>
      <c r="E1" s="954"/>
      <c r="F1" s="954"/>
      <c r="G1" s="954"/>
      <c r="H1" s="954"/>
      <c r="I1" s="954"/>
      <c r="J1" s="954"/>
      <c r="K1" s="954"/>
      <c r="L1" s="954"/>
      <c r="M1" s="954"/>
      <c r="N1" s="954"/>
      <c r="O1" s="954"/>
      <c r="P1" s="954"/>
      <c r="Q1" s="954"/>
      <c r="R1" s="954"/>
      <c r="S1" s="954"/>
      <c r="T1" s="954"/>
      <c r="U1" s="954"/>
      <c r="V1" s="954"/>
    </row>
    <row r="2" spans="1:23" s="2" customFormat="1" ht="24.95" customHeight="1" thickBot="1" x14ac:dyDescent="0.4">
      <c r="A2" s="962" t="s">
        <v>200</v>
      </c>
      <c r="B2" s="962"/>
      <c r="C2" s="963"/>
      <c r="D2" s="963"/>
      <c r="E2" s="963"/>
      <c r="F2" s="963"/>
      <c r="G2" s="963"/>
      <c r="H2" s="963"/>
      <c r="I2" s="963"/>
      <c r="J2" s="963"/>
      <c r="K2" s="963"/>
      <c r="L2" s="963"/>
      <c r="M2" s="963"/>
      <c r="N2" s="963"/>
      <c r="O2" s="963"/>
      <c r="P2" s="963"/>
      <c r="Q2" s="963"/>
      <c r="R2" s="963"/>
      <c r="S2" s="963"/>
      <c r="T2" s="963"/>
      <c r="U2" s="963"/>
      <c r="V2" s="963"/>
      <c r="W2" s="1"/>
    </row>
    <row r="3" spans="1:23" s="142" customFormat="1" ht="14.1" customHeight="1" x14ac:dyDescent="0.25">
      <c r="A3" s="965" t="s">
        <v>0</v>
      </c>
      <c r="B3" s="966"/>
      <c r="C3" s="955" t="s">
        <v>1</v>
      </c>
      <c r="D3" s="925" t="s">
        <v>2</v>
      </c>
      <c r="E3" s="925"/>
      <c r="F3" s="925"/>
      <c r="G3" s="925"/>
      <c r="H3" s="958" t="s">
        <v>1</v>
      </c>
      <c r="I3" s="925" t="s">
        <v>3</v>
      </c>
      <c r="J3" s="925"/>
      <c r="K3" s="925"/>
      <c r="L3" s="925"/>
      <c r="M3" s="958" t="s">
        <v>1</v>
      </c>
      <c r="N3" s="925" t="s">
        <v>4</v>
      </c>
      <c r="O3" s="925"/>
      <c r="P3" s="925"/>
      <c r="Q3" s="925"/>
      <c r="R3" s="958" t="s">
        <v>1</v>
      </c>
      <c r="S3" s="925" t="s">
        <v>5</v>
      </c>
      <c r="T3" s="925"/>
      <c r="U3" s="925"/>
      <c r="V3" s="961"/>
    </row>
    <row r="4" spans="1:23" s="142" customFormat="1" ht="14.1" customHeight="1" x14ac:dyDescent="0.25">
      <c r="A4" s="937"/>
      <c r="B4" s="938"/>
      <c r="C4" s="956"/>
      <c r="D4" s="924" t="s">
        <v>6</v>
      </c>
      <c r="E4" s="924"/>
      <c r="F4" s="923" t="s">
        <v>7</v>
      </c>
      <c r="G4" s="924"/>
      <c r="H4" s="959"/>
      <c r="I4" s="924" t="s">
        <v>6</v>
      </c>
      <c r="J4" s="924"/>
      <c r="K4" s="923" t="s">
        <v>7</v>
      </c>
      <c r="L4" s="924"/>
      <c r="M4" s="959"/>
      <c r="N4" s="924" t="s">
        <v>6</v>
      </c>
      <c r="O4" s="924"/>
      <c r="P4" s="923" t="s">
        <v>7</v>
      </c>
      <c r="Q4" s="924"/>
      <c r="R4" s="959"/>
      <c r="S4" s="924" t="s">
        <v>6</v>
      </c>
      <c r="T4" s="924"/>
      <c r="U4" s="923" t="s">
        <v>7</v>
      </c>
      <c r="V4" s="964"/>
    </row>
    <row r="5" spans="1:23" s="143" customFormat="1" ht="14.1" customHeight="1" thickBot="1" x14ac:dyDescent="0.3">
      <c r="A5" s="967"/>
      <c r="B5" s="968"/>
      <c r="C5" s="957"/>
      <c r="D5" s="3" t="s">
        <v>8</v>
      </c>
      <c r="E5" s="4" t="s">
        <v>9</v>
      </c>
      <c r="F5" s="4" t="s">
        <v>8</v>
      </c>
      <c r="G5" s="4" t="s">
        <v>9</v>
      </c>
      <c r="H5" s="960"/>
      <c r="I5" s="5" t="s">
        <v>8</v>
      </c>
      <c r="J5" s="4" t="s">
        <v>9</v>
      </c>
      <c r="K5" s="4" t="s">
        <v>8</v>
      </c>
      <c r="L5" s="4" t="s">
        <v>9</v>
      </c>
      <c r="M5" s="960"/>
      <c r="N5" s="5" t="s">
        <v>8</v>
      </c>
      <c r="O5" s="4" t="s">
        <v>9</v>
      </c>
      <c r="P5" s="4" t="s">
        <v>8</v>
      </c>
      <c r="Q5" s="4" t="s">
        <v>9</v>
      </c>
      <c r="R5" s="960"/>
      <c r="S5" s="5" t="s">
        <v>8</v>
      </c>
      <c r="T5" s="4" t="s">
        <v>9</v>
      </c>
      <c r="U5" s="4" t="s">
        <v>8</v>
      </c>
      <c r="V5" s="6" t="s">
        <v>9</v>
      </c>
    </row>
    <row r="6" spans="1:23" s="26" customFormat="1" ht="12.95" customHeight="1" x14ac:dyDescent="0.25">
      <c r="A6" s="941" t="s">
        <v>201</v>
      </c>
      <c r="B6" s="942"/>
      <c r="C6" s="231" t="s">
        <v>12</v>
      </c>
      <c r="D6" s="7">
        <v>2</v>
      </c>
      <c r="E6" s="7">
        <v>2</v>
      </c>
      <c r="F6" s="8"/>
      <c r="G6" s="95"/>
      <c r="H6" s="231" t="s">
        <v>13</v>
      </c>
      <c r="I6" s="7">
        <v>2</v>
      </c>
      <c r="J6" s="7">
        <v>2</v>
      </c>
      <c r="K6" s="7"/>
      <c r="L6" s="9"/>
      <c r="M6" s="251"/>
      <c r="N6" s="7"/>
      <c r="O6" s="7"/>
      <c r="P6" s="7"/>
      <c r="Q6" s="9"/>
      <c r="R6" s="251"/>
      <c r="S6" s="304"/>
      <c r="T6" s="10"/>
      <c r="U6" s="10"/>
      <c r="V6" s="11"/>
    </row>
    <row r="7" spans="1:23" s="26" customFormat="1" ht="12.95" customHeight="1" x14ac:dyDescent="0.25">
      <c r="A7" s="943"/>
      <c r="B7" s="944"/>
      <c r="C7" s="232" t="s">
        <v>146</v>
      </c>
      <c r="D7" s="183">
        <v>2</v>
      </c>
      <c r="E7" s="184">
        <v>2</v>
      </c>
      <c r="F7" s="184">
        <v>2</v>
      </c>
      <c r="G7" s="185">
        <v>2</v>
      </c>
      <c r="H7" s="232" t="s">
        <v>143</v>
      </c>
      <c r="I7" s="55">
        <v>2</v>
      </c>
      <c r="J7" s="55">
        <v>2</v>
      </c>
      <c r="K7" s="55"/>
      <c r="L7" s="56"/>
      <c r="M7" s="233"/>
      <c r="N7" s="14"/>
      <c r="O7" s="14"/>
      <c r="P7" s="14"/>
      <c r="Q7" s="15"/>
      <c r="R7" s="250"/>
      <c r="S7" s="305"/>
      <c r="T7" s="306"/>
      <c r="U7" s="306"/>
      <c r="V7" s="16"/>
    </row>
    <row r="8" spans="1:23" s="26" customFormat="1" ht="12.95" customHeight="1" x14ac:dyDescent="0.25">
      <c r="A8" s="943"/>
      <c r="B8" s="944"/>
      <c r="C8" s="233" t="s">
        <v>14</v>
      </c>
      <c r="D8" s="12">
        <v>2</v>
      </c>
      <c r="E8" s="13">
        <v>2</v>
      </c>
      <c r="F8" s="13">
        <v>2</v>
      </c>
      <c r="G8" s="38">
        <v>2</v>
      </c>
      <c r="H8" s="233"/>
      <c r="I8" s="14"/>
      <c r="J8" s="14"/>
      <c r="K8" s="14"/>
      <c r="L8" s="15"/>
      <c r="M8" s="233"/>
      <c r="N8" s="14"/>
      <c r="O8" s="14"/>
      <c r="P8" s="14"/>
      <c r="Q8" s="15"/>
      <c r="R8" s="250"/>
      <c r="S8" s="305"/>
      <c r="T8" s="306"/>
      <c r="U8" s="306"/>
      <c r="V8" s="16"/>
    </row>
    <row r="9" spans="1:23" s="131" customFormat="1" ht="12.95" customHeight="1" x14ac:dyDescent="0.25">
      <c r="A9" s="943"/>
      <c r="B9" s="944"/>
      <c r="C9" s="381" t="s">
        <v>10</v>
      </c>
      <c r="D9" s="36">
        <f>SUM(D6:D8)</f>
        <v>6</v>
      </c>
      <c r="E9" s="178">
        <f>SUM(E6:E8)</f>
        <v>6</v>
      </c>
      <c r="F9" s="178">
        <f>SUM(F6:F8)</f>
        <v>4</v>
      </c>
      <c r="G9" s="127">
        <f>SUM(G6:G8)</f>
        <v>4</v>
      </c>
      <c r="H9" s="382" t="s">
        <v>10</v>
      </c>
      <c r="I9" s="178">
        <f>SUM(I6:I8)</f>
        <v>4</v>
      </c>
      <c r="J9" s="178">
        <f>SUM(J6:J8)</f>
        <v>4</v>
      </c>
      <c r="K9" s="178">
        <f>SUM(K6:K8)</f>
        <v>0</v>
      </c>
      <c r="L9" s="127">
        <f>SUM(L6:L8)</f>
        <v>0</v>
      </c>
      <c r="M9" s="383" t="s">
        <v>10</v>
      </c>
      <c r="N9" s="36">
        <f>SUM(N6:N8)</f>
        <v>0</v>
      </c>
      <c r="O9" s="178">
        <f>SUM(O6:O8)</f>
        <v>0</v>
      </c>
      <c r="P9" s="178">
        <f>SUM(P6:P8)</f>
        <v>0</v>
      </c>
      <c r="Q9" s="127">
        <f>SUM(Q6:Q8)</f>
        <v>0</v>
      </c>
      <c r="R9" s="381" t="s">
        <v>10</v>
      </c>
      <c r="S9" s="36">
        <f>SUM(S6:S8)</f>
        <v>0</v>
      </c>
      <c r="T9" s="178">
        <f>SUM(T6:T8)</f>
        <v>0</v>
      </c>
      <c r="U9" s="178">
        <f>SUM(U6:U8)</f>
        <v>0</v>
      </c>
      <c r="V9" s="180">
        <f>SUM(V6:V8)</f>
        <v>0</v>
      </c>
    </row>
    <row r="10" spans="1:23" s="131" customFormat="1" ht="12.95" customHeight="1" x14ac:dyDescent="0.25">
      <c r="A10" s="943"/>
      <c r="B10" s="944"/>
      <c r="C10" s="380" t="s">
        <v>11</v>
      </c>
      <c r="D10" s="935">
        <f>D9+F9+I9+K9+N9+P9+S9+U9</f>
        <v>14</v>
      </c>
      <c r="E10" s="935"/>
      <c r="F10" s="935"/>
      <c r="G10" s="935"/>
      <c r="H10" s="935"/>
      <c r="I10" s="935"/>
      <c r="J10" s="935"/>
      <c r="K10" s="935"/>
      <c r="L10" s="935"/>
      <c r="M10" s="935"/>
      <c r="N10" s="935"/>
      <c r="O10" s="935"/>
      <c r="P10" s="935"/>
      <c r="Q10" s="935"/>
      <c r="R10" s="935"/>
      <c r="S10" s="935"/>
      <c r="T10" s="935"/>
      <c r="U10" s="935"/>
      <c r="V10" s="936"/>
    </row>
    <row r="11" spans="1:23" s="131" customFormat="1" ht="50.1" customHeight="1" thickBot="1" x14ac:dyDescent="0.3">
      <c r="A11" s="945"/>
      <c r="B11" s="946"/>
      <c r="C11" s="947" t="s">
        <v>647</v>
      </c>
      <c r="D11" s="948"/>
      <c r="E11" s="948"/>
      <c r="F11" s="948"/>
      <c r="G11" s="948"/>
      <c r="H11" s="948"/>
      <c r="I11" s="948"/>
      <c r="J11" s="948"/>
      <c r="K11" s="948"/>
      <c r="L11" s="948"/>
      <c r="M11" s="948"/>
      <c r="N11" s="948"/>
      <c r="O11" s="948"/>
      <c r="P11" s="948"/>
      <c r="Q11" s="948"/>
      <c r="R11" s="948"/>
      <c r="S11" s="948"/>
      <c r="T11" s="948"/>
      <c r="U11" s="948"/>
      <c r="V11" s="949"/>
    </row>
    <row r="12" spans="1:23" s="26" customFormat="1" ht="12.95" customHeight="1" thickTop="1" x14ac:dyDescent="0.25">
      <c r="A12" s="937" t="s">
        <v>19</v>
      </c>
      <c r="B12" s="938"/>
      <c r="C12" s="234" t="s">
        <v>15</v>
      </c>
      <c r="D12" s="30">
        <v>0</v>
      </c>
      <c r="E12" s="31">
        <v>1</v>
      </c>
      <c r="F12" s="31">
        <v>0</v>
      </c>
      <c r="G12" s="32">
        <v>1</v>
      </c>
      <c r="H12" s="148" t="s">
        <v>16</v>
      </c>
      <c r="I12" s="31">
        <v>1</v>
      </c>
      <c r="J12" s="31">
        <v>1</v>
      </c>
      <c r="K12" s="31">
        <v>1</v>
      </c>
      <c r="L12" s="32">
        <v>1</v>
      </c>
      <c r="M12" s="252"/>
      <c r="N12" s="33"/>
      <c r="O12" s="33"/>
      <c r="P12" s="33"/>
      <c r="Q12" s="34"/>
      <c r="R12" s="148"/>
      <c r="S12" s="28"/>
      <c r="T12" s="28"/>
      <c r="U12" s="28"/>
      <c r="V12" s="35"/>
    </row>
    <row r="13" spans="1:23" s="26" customFormat="1" ht="12.95" customHeight="1" x14ac:dyDescent="0.25">
      <c r="A13" s="937"/>
      <c r="B13" s="938"/>
      <c r="C13" s="234" t="s">
        <v>145</v>
      </c>
      <c r="D13" s="20"/>
      <c r="E13" s="21"/>
      <c r="F13" s="181">
        <v>2</v>
      </c>
      <c r="G13" s="182">
        <v>2</v>
      </c>
      <c r="H13" s="249" t="s">
        <v>17</v>
      </c>
      <c r="I13" s="21"/>
      <c r="J13" s="21"/>
      <c r="K13" s="21">
        <v>2</v>
      </c>
      <c r="L13" s="22">
        <v>2</v>
      </c>
      <c r="M13" s="253"/>
      <c r="N13" s="18"/>
      <c r="O13" s="18"/>
      <c r="P13" s="18"/>
      <c r="Q13" s="19"/>
      <c r="R13" s="234"/>
      <c r="S13" s="23"/>
      <c r="T13" s="24"/>
      <c r="U13" s="24"/>
      <c r="V13" s="25"/>
    </row>
    <row r="14" spans="1:23" s="26" customFormat="1" ht="12.95" customHeight="1" x14ac:dyDescent="0.25">
      <c r="A14" s="937"/>
      <c r="B14" s="938"/>
      <c r="C14" s="235"/>
      <c r="D14" s="20"/>
      <c r="E14" s="21"/>
      <c r="F14" s="181"/>
      <c r="G14" s="182"/>
      <c r="H14" s="384" t="s">
        <v>141</v>
      </c>
      <c r="I14" s="181">
        <v>2</v>
      </c>
      <c r="J14" s="181">
        <v>2</v>
      </c>
      <c r="K14" s="21"/>
      <c r="L14" s="22"/>
      <c r="M14" s="253"/>
      <c r="N14" s="18"/>
      <c r="O14" s="18"/>
      <c r="P14" s="18"/>
      <c r="Q14" s="19"/>
      <c r="R14" s="234"/>
      <c r="S14" s="23"/>
      <c r="T14" s="24"/>
      <c r="U14" s="24"/>
      <c r="V14" s="25"/>
    </row>
    <row r="15" spans="1:23" s="131" customFormat="1" ht="12.95" customHeight="1" x14ac:dyDescent="0.25">
      <c r="A15" s="937"/>
      <c r="B15" s="938"/>
      <c r="C15" s="385" t="s">
        <v>10</v>
      </c>
      <c r="D15" s="128">
        <f>SUM(D12:D13)</f>
        <v>0</v>
      </c>
      <c r="E15" s="178">
        <f>SUM(E12:E13)</f>
        <v>1</v>
      </c>
      <c r="F15" s="178">
        <f>SUM(F12:F13)</f>
        <v>2</v>
      </c>
      <c r="G15" s="127">
        <f>SUM(G12:G13)</f>
        <v>3</v>
      </c>
      <c r="H15" s="381" t="s">
        <v>10</v>
      </c>
      <c r="I15" s="178">
        <f>SUM(I12:I14)</f>
        <v>3</v>
      </c>
      <c r="J15" s="178">
        <f>SUM(J12:J14)</f>
        <v>3</v>
      </c>
      <c r="K15" s="178">
        <f>SUM(K12:K13)</f>
        <v>3</v>
      </c>
      <c r="L15" s="127">
        <f>SUM(L12:L13)</f>
        <v>3</v>
      </c>
      <c r="M15" s="381" t="s">
        <v>10</v>
      </c>
      <c r="N15" s="178">
        <f>SUM(N12:N13)</f>
        <v>0</v>
      </c>
      <c r="O15" s="178">
        <f>SUM(O12:O13)</f>
        <v>0</v>
      </c>
      <c r="P15" s="178">
        <f>SUM(P13:P13)</f>
        <v>0</v>
      </c>
      <c r="Q15" s="127">
        <f>SUM(Q13:Q13)</f>
        <v>0</v>
      </c>
      <c r="R15" s="381" t="s">
        <v>10</v>
      </c>
      <c r="S15" s="36">
        <f>SUM(S13:S13)</f>
        <v>0</v>
      </c>
      <c r="T15" s="178">
        <f>SUM(T13:T13)</f>
        <v>0</v>
      </c>
      <c r="U15" s="178">
        <f>SUM(U13:U13)</f>
        <v>0</v>
      </c>
      <c r="V15" s="180">
        <f>SUM(V13:V13)</f>
        <v>0</v>
      </c>
    </row>
    <row r="16" spans="1:23" s="131" customFormat="1" ht="12.95" customHeight="1" thickBot="1" x14ac:dyDescent="0.3">
      <c r="A16" s="939"/>
      <c r="B16" s="940"/>
      <c r="C16" s="236" t="s">
        <v>11</v>
      </c>
      <c r="D16" s="930">
        <f>D15+F15+I15+K15+N15+P15+S15+U15</f>
        <v>8</v>
      </c>
      <c r="E16" s="931"/>
      <c r="F16" s="931"/>
      <c r="G16" s="931"/>
      <c r="H16" s="931"/>
      <c r="I16" s="931"/>
      <c r="J16" s="931"/>
      <c r="K16" s="931"/>
      <c r="L16" s="931"/>
      <c r="M16" s="931"/>
      <c r="N16" s="931"/>
      <c r="O16" s="931"/>
      <c r="P16" s="931"/>
      <c r="Q16" s="931"/>
      <c r="R16" s="931"/>
      <c r="S16" s="931"/>
      <c r="T16" s="931"/>
      <c r="U16" s="931"/>
      <c r="V16" s="932"/>
    </row>
    <row r="17" spans="1:22" s="41" customFormat="1" ht="71.25" customHeight="1" thickTop="1" x14ac:dyDescent="0.25">
      <c r="A17" s="937" t="s">
        <v>20</v>
      </c>
      <c r="B17" s="938"/>
      <c r="C17" s="933" t="s">
        <v>202</v>
      </c>
      <c r="D17" s="933"/>
      <c r="E17" s="933"/>
      <c r="F17" s="933"/>
      <c r="G17" s="933"/>
      <c r="H17" s="933"/>
      <c r="I17" s="933"/>
      <c r="J17" s="933"/>
      <c r="K17" s="933"/>
      <c r="L17" s="933"/>
      <c r="M17" s="933"/>
      <c r="N17" s="933"/>
      <c r="O17" s="933"/>
      <c r="P17" s="933"/>
      <c r="Q17" s="933"/>
      <c r="R17" s="933"/>
      <c r="S17" s="933"/>
      <c r="T17" s="933"/>
      <c r="U17" s="933"/>
      <c r="V17" s="934"/>
    </row>
    <row r="18" spans="1:22" s="47" customFormat="1" ht="12.95" customHeight="1" thickBot="1" x14ac:dyDescent="0.3">
      <c r="A18" s="939"/>
      <c r="B18" s="940"/>
      <c r="C18" s="386" t="s">
        <v>11</v>
      </c>
      <c r="D18" s="930">
        <v>6</v>
      </c>
      <c r="E18" s="931"/>
      <c r="F18" s="931"/>
      <c r="G18" s="931"/>
      <c r="H18" s="931"/>
      <c r="I18" s="931"/>
      <c r="J18" s="931"/>
      <c r="K18" s="931"/>
      <c r="L18" s="931"/>
      <c r="M18" s="931"/>
      <c r="N18" s="931"/>
      <c r="O18" s="931"/>
      <c r="P18" s="931"/>
      <c r="Q18" s="931"/>
      <c r="R18" s="931"/>
      <c r="S18" s="931"/>
      <c r="T18" s="931"/>
      <c r="U18" s="931"/>
      <c r="V18" s="932"/>
    </row>
    <row r="19" spans="1:22" s="41" customFormat="1" ht="12.95" customHeight="1" thickTop="1" thickBot="1" x14ac:dyDescent="0.3">
      <c r="A19" s="926" t="s">
        <v>199</v>
      </c>
      <c r="B19" s="927"/>
      <c r="C19" s="231" t="s">
        <v>57</v>
      </c>
      <c r="D19" s="61">
        <v>3</v>
      </c>
      <c r="E19" s="61">
        <v>3</v>
      </c>
      <c r="F19" s="61">
        <v>3</v>
      </c>
      <c r="G19" s="96">
        <v>3</v>
      </c>
      <c r="H19" s="231" t="s">
        <v>24</v>
      </c>
      <c r="I19" s="61"/>
      <c r="J19" s="61"/>
      <c r="K19" s="61">
        <v>2</v>
      </c>
      <c r="L19" s="96">
        <v>2</v>
      </c>
      <c r="M19" s="231"/>
      <c r="N19" s="74"/>
      <c r="O19" s="74"/>
      <c r="P19" s="74"/>
      <c r="Q19" s="111"/>
      <c r="R19" s="231"/>
      <c r="S19" s="74"/>
      <c r="T19" s="74"/>
      <c r="U19" s="74"/>
      <c r="V19" s="75"/>
    </row>
    <row r="20" spans="1:22" s="47" customFormat="1" ht="12.95" customHeight="1" thickBot="1" x14ac:dyDescent="0.3">
      <c r="A20" s="926"/>
      <c r="B20" s="927"/>
      <c r="C20" s="233" t="s">
        <v>25</v>
      </c>
      <c r="D20" s="178">
        <f>SUM(D19:D19)</f>
        <v>3</v>
      </c>
      <c r="E20" s="178">
        <f>SUM(E19:E19)</f>
        <v>3</v>
      </c>
      <c r="F20" s="178">
        <f>SUM(F19:F19)</f>
        <v>3</v>
      </c>
      <c r="G20" s="127">
        <f>SUM(G19:G19)</f>
        <v>3</v>
      </c>
      <c r="H20" s="233" t="s">
        <v>25</v>
      </c>
      <c r="I20" s="178">
        <f>SUM(I19:I19)</f>
        <v>0</v>
      </c>
      <c r="J20" s="178">
        <f>SUM(J19:J19)</f>
        <v>0</v>
      </c>
      <c r="K20" s="178">
        <f>SUM(K19:K19)</f>
        <v>2</v>
      </c>
      <c r="L20" s="127">
        <f>SUM(L19:L19)</f>
        <v>2</v>
      </c>
      <c r="M20" s="233" t="s">
        <v>25</v>
      </c>
      <c r="N20" s="178">
        <v>0</v>
      </c>
      <c r="O20" s="178">
        <v>0</v>
      </c>
      <c r="P20" s="178">
        <v>0</v>
      </c>
      <c r="Q20" s="127">
        <v>0</v>
      </c>
      <c r="R20" s="233" t="s">
        <v>25</v>
      </c>
      <c r="S20" s="178">
        <v>0</v>
      </c>
      <c r="T20" s="178">
        <v>0</v>
      </c>
      <c r="U20" s="178">
        <v>0</v>
      </c>
      <c r="V20" s="180">
        <v>0</v>
      </c>
    </row>
    <row r="21" spans="1:22" s="47" customFormat="1" ht="12.95" customHeight="1" thickBot="1" x14ac:dyDescent="0.3">
      <c r="A21" s="928"/>
      <c r="B21" s="929"/>
      <c r="C21" s="395" t="s">
        <v>26</v>
      </c>
      <c r="D21" s="865">
        <v>8</v>
      </c>
      <c r="E21" s="865"/>
      <c r="F21" s="865"/>
      <c r="G21" s="865"/>
      <c r="H21" s="865"/>
      <c r="I21" s="865"/>
      <c r="J21" s="865"/>
      <c r="K21" s="865"/>
      <c r="L21" s="865"/>
      <c r="M21" s="865"/>
      <c r="N21" s="865"/>
      <c r="O21" s="865"/>
      <c r="P21" s="865"/>
      <c r="Q21" s="865"/>
      <c r="R21" s="865"/>
      <c r="S21" s="865"/>
      <c r="T21" s="865"/>
      <c r="U21" s="865"/>
      <c r="V21" s="866"/>
    </row>
    <row r="22" spans="1:22" s="41" customFormat="1" ht="12.95" customHeight="1" thickTop="1" x14ac:dyDescent="0.25">
      <c r="A22" s="867" t="s">
        <v>194</v>
      </c>
      <c r="B22" s="868"/>
      <c r="C22" s="148" t="s">
        <v>27</v>
      </c>
      <c r="D22" s="29">
        <v>2</v>
      </c>
      <c r="E22" s="29">
        <v>2</v>
      </c>
      <c r="F22" s="29"/>
      <c r="G22" s="97"/>
      <c r="H22" s="148" t="s">
        <v>28</v>
      </c>
      <c r="I22" s="29">
        <v>2</v>
      </c>
      <c r="J22" s="29">
        <v>2</v>
      </c>
      <c r="K22" s="29"/>
      <c r="L22" s="97"/>
      <c r="M22" s="148"/>
      <c r="N22" s="28"/>
      <c r="O22" s="28"/>
      <c r="P22" s="28"/>
      <c r="Q22" s="112"/>
      <c r="R22" s="148" t="s">
        <v>29</v>
      </c>
      <c r="S22" s="29">
        <v>2</v>
      </c>
      <c r="T22" s="29">
        <v>2</v>
      </c>
      <c r="U22" s="28"/>
      <c r="V22" s="35"/>
    </row>
    <row r="23" spans="1:22" s="41" customFormat="1" ht="12.95" customHeight="1" x14ac:dyDescent="0.25">
      <c r="A23" s="867"/>
      <c r="B23" s="868"/>
      <c r="C23" s="148" t="s">
        <v>30</v>
      </c>
      <c r="D23" s="29"/>
      <c r="E23" s="29"/>
      <c r="F23" s="29">
        <v>2</v>
      </c>
      <c r="G23" s="97">
        <v>2</v>
      </c>
      <c r="H23" s="148" t="s">
        <v>31</v>
      </c>
      <c r="I23" s="29"/>
      <c r="J23" s="29"/>
      <c r="K23" s="29">
        <v>2</v>
      </c>
      <c r="L23" s="97">
        <v>2</v>
      </c>
      <c r="M23" s="148"/>
      <c r="N23" s="28"/>
      <c r="O23" s="28"/>
      <c r="P23" s="28"/>
      <c r="Q23" s="112"/>
      <c r="R23" s="148"/>
      <c r="S23" s="29"/>
      <c r="T23" s="29"/>
      <c r="U23" s="28"/>
      <c r="V23" s="35"/>
    </row>
    <row r="24" spans="1:22" s="131" customFormat="1" ht="12.95" customHeight="1" x14ac:dyDescent="0.25">
      <c r="A24" s="867"/>
      <c r="B24" s="868"/>
      <c r="C24" s="233" t="s">
        <v>25</v>
      </c>
      <c r="D24" s="178">
        <f>SUM(D22:D23)</f>
        <v>2</v>
      </c>
      <c r="E24" s="178">
        <f>SUM(E22:E23)</f>
        <v>2</v>
      </c>
      <c r="F24" s="178">
        <f>SUM(F22:F23)</f>
        <v>2</v>
      </c>
      <c r="G24" s="127">
        <f>SUM(G22:G23)</f>
        <v>2</v>
      </c>
      <c r="H24" s="233" t="s">
        <v>25</v>
      </c>
      <c r="I24" s="178">
        <f>SUM(I22:I23)</f>
        <v>2</v>
      </c>
      <c r="J24" s="178">
        <f>SUM(J22:J23)</f>
        <v>2</v>
      </c>
      <c r="K24" s="178">
        <f>SUM(K22:K23)</f>
        <v>2</v>
      </c>
      <c r="L24" s="127">
        <f>SUM(L22:L23)</f>
        <v>2</v>
      </c>
      <c r="M24" s="233" t="s">
        <v>25</v>
      </c>
      <c r="N24" s="178">
        <f>SUM(N22:N23)</f>
        <v>0</v>
      </c>
      <c r="O24" s="178">
        <f>SUM(O22:O23)</f>
        <v>0</v>
      </c>
      <c r="P24" s="178">
        <f>SUM(P22:P23)</f>
        <v>0</v>
      </c>
      <c r="Q24" s="127">
        <f>SUM(Q22:Q23)</f>
        <v>0</v>
      </c>
      <c r="R24" s="233" t="s">
        <v>25</v>
      </c>
      <c r="S24" s="178">
        <f>SUM(S22:S23)</f>
        <v>2</v>
      </c>
      <c r="T24" s="178">
        <f>SUM(T22:T23)</f>
        <v>2</v>
      </c>
      <c r="U24" s="178">
        <f>SUM(U22:U23)</f>
        <v>0</v>
      </c>
      <c r="V24" s="180">
        <f>SUM(V22:V23)</f>
        <v>0</v>
      </c>
    </row>
    <row r="25" spans="1:22" s="131" customFormat="1" ht="12.95" customHeight="1" thickBot="1" x14ac:dyDescent="0.3">
      <c r="A25" s="869"/>
      <c r="B25" s="870"/>
      <c r="C25" s="396" t="s">
        <v>26</v>
      </c>
      <c r="D25" s="871">
        <f>SUM(D24,F24,I24,K24,N24,P24,S24,U24)</f>
        <v>10</v>
      </c>
      <c r="E25" s="871"/>
      <c r="F25" s="871"/>
      <c r="G25" s="871"/>
      <c r="H25" s="871"/>
      <c r="I25" s="871"/>
      <c r="J25" s="871"/>
      <c r="K25" s="871"/>
      <c r="L25" s="871"/>
      <c r="M25" s="871"/>
      <c r="N25" s="871"/>
      <c r="O25" s="871"/>
      <c r="P25" s="871"/>
      <c r="Q25" s="871"/>
      <c r="R25" s="871"/>
      <c r="S25" s="871"/>
      <c r="T25" s="871"/>
      <c r="U25" s="871"/>
      <c r="V25" s="872"/>
    </row>
    <row r="26" spans="1:22" ht="12.95" customHeight="1" thickTop="1" x14ac:dyDescent="0.25">
      <c r="A26" s="873" t="s">
        <v>32</v>
      </c>
      <c r="B26" s="875" t="s">
        <v>33</v>
      </c>
      <c r="C26" s="148" t="s">
        <v>34</v>
      </c>
      <c r="D26" s="29">
        <v>2</v>
      </c>
      <c r="E26" s="29">
        <v>2</v>
      </c>
      <c r="F26" s="29"/>
      <c r="G26" s="97"/>
      <c r="H26" s="148" t="s">
        <v>148</v>
      </c>
      <c r="I26" s="387">
        <v>2</v>
      </c>
      <c r="J26" s="387">
        <v>2</v>
      </c>
      <c r="K26" s="388"/>
      <c r="L26" s="389"/>
      <c r="M26" s="148" t="s">
        <v>35</v>
      </c>
      <c r="N26" s="29"/>
      <c r="O26" s="29"/>
      <c r="P26" s="390">
        <v>3</v>
      </c>
      <c r="Q26" s="182">
        <v>3</v>
      </c>
      <c r="R26" s="148" t="s">
        <v>155</v>
      </c>
      <c r="S26" s="181">
        <v>3</v>
      </c>
      <c r="T26" s="181">
        <v>3</v>
      </c>
      <c r="U26" s="29"/>
      <c r="V26" s="25"/>
    </row>
    <row r="27" spans="1:22" ht="12.95" customHeight="1" thickBot="1" x14ac:dyDescent="0.3">
      <c r="A27" s="873"/>
      <c r="B27" s="875"/>
      <c r="C27" s="237" t="s">
        <v>147</v>
      </c>
      <c r="D27" s="186"/>
      <c r="E27" s="186"/>
      <c r="F27" s="186">
        <v>2</v>
      </c>
      <c r="G27" s="187">
        <v>2</v>
      </c>
      <c r="H27" s="247"/>
      <c r="I27" s="188"/>
      <c r="J27" s="188"/>
      <c r="K27" s="89"/>
      <c r="L27" s="108"/>
      <c r="M27" s="247" t="s">
        <v>36</v>
      </c>
      <c r="N27" s="62"/>
      <c r="O27" s="62"/>
      <c r="P27" s="62">
        <v>3</v>
      </c>
      <c r="Q27" s="98">
        <v>4</v>
      </c>
      <c r="R27" s="247"/>
      <c r="S27" s="89"/>
      <c r="T27" s="89"/>
      <c r="U27" s="89"/>
      <c r="V27" s="76"/>
    </row>
    <row r="28" spans="1:22" ht="12.95" customHeight="1" x14ac:dyDescent="0.25">
      <c r="A28" s="873"/>
      <c r="B28" s="876" t="s">
        <v>37</v>
      </c>
      <c r="C28" s="238" t="s">
        <v>193</v>
      </c>
      <c r="D28" s="63">
        <v>2</v>
      </c>
      <c r="E28" s="63">
        <v>2</v>
      </c>
      <c r="F28" s="88"/>
      <c r="G28" s="99"/>
      <c r="H28" s="238" t="s">
        <v>38</v>
      </c>
      <c r="I28" s="63"/>
      <c r="J28" s="63"/>
      <c r="K28" s="63">
        <v>3</v>
      </c>
      <c r="L28" s="109">
        <v>3</v>
      </c>
      <c r="M28" s="238" t="s">
        <v>153</v>
      </c>
      <c r="N28" s="197">
        <v>2</v>
      </c>
      <c r="O28" s="197">
        <v>2</v>
      </c>
      <c r="P28" s="63"/>
      <c r="Q28" s="109"/>
      <c r="R28" s="238" t="s">
        <v>21</v>
      </c>
      <c r="S28" s="63"/>
      <c r="T28" s="63"/>
      <c r="U28" s="63">
        <v>3</v>
      </c>
      <c r="V28" s="77">
        <v>3</v>
      </c>
    </row>
    <row r="29" spans="1:22" ht="12.95" customHeight="1" thickBot="1" x14ac:dyDescent="0.3">
      <c r="A29" s="873"/>
      <c r="B29" s="877"/>
      <c r="C29" s="239" t="s">
        <v>39</v>
      </c>
      <c r="D29" s="64"/>
      <c r="E29" s="64"/>
      <c r="F29" s="64">
        <v>3</v>
      </c>
      <c r="G29" s="100">
        <v>3</v>
      </c>
      <c r="H29" s="239"/>
      <c r="I29" s="64"/>
      <c r="J29" s="64"/>
      <c r="K29" s="64"/>
      <c r="L29" s="100"/>
      <c r="M29" s="239"/>
      <c r="N29" s="189"/>
      <c r="O29" s="189"/>
      <c r="P29" s="189"/>
      <c r="Q29" s="190"/>
      <c r="R29" s="239"/>
      <c r="S29" s="64"/>
      <c r="T29" s="64"/>
      <c r="U29" s="64"/>
      <c r="V29" s="78"/>
    </row>
    <row r="30" spans="1:22" ht="12.95" customHeight="1" x14ac:dyDescent="0.25">
      <c r="A30" s="873"/>
      <c r="B30" s="878" t="s">
        <v>40</v>
      </c>
      <c r="C30" s="240"/>
      <c r="D30" s="65"/>
      <c r="E30" s="65"/>
      <c r="F30" s="65"/>
      <c r="G30" s="101"/>
      <c r="H30" s="240" t="s">
        <v>150</v>
      </c>
      <c r="I30" s="196">
        <v>2</v>
      </c>
      <c r="J30" s="196">
        <v>2</v>
      </c>
      <c r="K30" s="65"/>
      <c r="L30" s="101"/>
      <c r="M30" s="240" t="s">
        <v>22</v>
      </c>
      <c r="N30" s="65">
        <v>3</v>
      </c>
      <c r="O30" s="65">
        <v>3</v>
      </c>
      <c r="P30" s="65"/>
      <c r="Q30" s="101"/>
      <c r="R30" s="240"/>
      <c r="S30" s="65"/>
      <c r="T30" s="65"/>
      <c r="U30" s="65"/>
      <c r="V30" s="82"/>
    </row>
    <row r="31" spans="1:22" ht="12.95" customHeight="1" thickBot="1" x14ac:dyDescent="0.3">
      <c r="A31" s="873"/>
      <c r="B31" s="879"/>
      <c r="C31" s="241"/>
      <c r="D31" s="66"/>
      <c r="E31" s="66"/>
      <c r="F31" s="66"/>
      <c r="G31" s="102"/>
      <c r="H31" s="241"/>
      <c r="I31" s="191"/>
      <c r="J31" s="191"/>
      <c r="K31" s="66"/>
      <c r="L31" s="102"/>
      <c r="M31" s="241" t="s">
        <v>154</v>
      </c>
      <c r="N31" s="66"/>
      <c r="O31" s="66"/>
      <c r="P31" s="94">
        <v>3</v>
      </c>
      <c r="Q31" s="198">
        <v>3</v>
      </c>
      <c r="R31" s="241"/>
      <c r="S31" s="66"/>
      <c r="T31" s="66"/>
      <c r="U31" s="66"/>
      <c r="V31" s="83"/>
    </row>
    <row r="32" spans="1:22" ht="12.95" customHeight="1" x14ac:dyDescent="0.25">
      <c r="A32" s="873"/>
      <c r="B32" s="880" t="s">
        <v>41</v>
      </c>
      <c r="C32" s="242" t="s">
        <v>42</v>
      </c>
      <c r="D32" s="67">
        <v>3</v>
      </c>
      <c r="E32" s="67">
        <v>3</v>
      </c>
      <c r="F32" s="73"/>
      <c r="G32" s="103"/>
      <c r="H32" s="242" t="s">
        <v>149</v>
      </c>
      <c r="I32" s="73">
        <v>3</v>
      </c>
      <c r="J32" s="73">
        <v>3</v>
      </c>
      <c r="K32" s="73"/>
      <c r="L32" s="103"/>
      <c r="M32" s="242"/>
      <c r="N32" s="73"/>
      <c r="O32" s="73"/>
      <c r="P32" s="67"/>
      <c r="Q32" s="103"/>
      <c r="R32" s="242"/>
      <c r="S32" s="192"/>
      <c r="T32" s="192"/>
      <c r="U32" s="67"/>
      <c r="V32" s="84"/>
    </row>
    <row r="33" spans="1:22" ht="12.95" customHeight="1" thickBot="1" x14ac:dyDescent="0.3">
      <c r="A33" s="873"/>
      <c r="B33" s="881"/>
      <c r="C33" s="243" t="s">
        <v>43</v>
      </c>
      <c r="D33" s="68"/>
      <c r="E33" s="68"/>
      <c r="F33" s="68">
        <v>2</v>
      </c>
      <c r="G33" s="104">
        <v>3</v>
      </c>
      <c r="H33" s="243"/>
      <c r="I33" s="90"/>
      <c r="J33" s="90"/>
      <c r="K33" s="90"/>
      <c r="L33" s="110"/>
      <c r="M33" s="243"/>
      <c r="N33" s="90"/>
      <c r="O33" s="90"/>
      <c r="P33" s="68"/>
      <c r="Q33" s="110"/>
      <c r="R33" s="243"/>
      <c r="S33" s="68"/>
      <c r="T33" s="68"/>
      <c r="U33" s="68"/>
      <c r="V33" s="85"/>
    </row>
    <row r="34" spans="1:22" ht="12.95" customHeight="1" x14ac:dyDescent="0.25">
      <c r="A34" s="873"/>
      <c r="B34" s="882" t="s">
        <v>44</v>
      </c>
      <c r="C34" s="244" t="s">
        <v>45</v>
      </c>
      <c r="D34" s="69">
        <v>2</v>
      </c>
      <c r="E34" s="69">
        <v>3</v>
      </c>
      <c r="F34" s="69">
        <v>2</v>
      </c>
      <c r="G34" s="105">
        <v>3</v>
      </c>
      <c r="H34" s="244" t="s">
        <v>151</v>
      </c>
      <c r="I34" s="69">
        <v>2</v>
      </c>
      <c r="J34" s="69">
        <v>3</v>
      </c>
      <c r="K34" s="69"/>
      <c r="L34" s="105"/>
      <c r="M34" s="244" t="s">
        <v>46</v>
      </c>
      <c r="N34" s="199">
        <v>2</v>
      </c>
      <c r="O34" s="199">
        <v>2</v>
      </c>
      <c r="P34" s="69"/>
      <c r="Q34" s="105"/>
      <c r="R34" s="244"/>
      <c r="S34" s="69"/>
      <c r="T34" s="69"/>
      <c r="U34" s="69"/>
      <c r="V34" s="79"/>
    </row>
    <row r="35" spans="1:22" ht="12.95" customHeight="1" x14ac:dyDescent="0.25">
      <c r="A35" s="873"/>
      <c r="B35" s="883"/>
      <c r="C35" s="245"/>
      <c r="D35" s="70"/>
      <c r="E35" s="70"/>
      <c r="F35" s="193"/>
      <c r="G35" s="106"/>
      <c r="H35" s="245" t="s">
        <v>152</v>
      </c>
      <c r="I35" s="72"/>
      <c r="J35" s="72"/>
      <c r="K35" s="194">
        <v>3</v>
      </c>
      <c r="L35" s="195">
        <v>3</v>
      </c>
      <c r="M35" s="245" t="s">
        <v>47</v>
      </c>
      <c r="N35" s="194">
        <v>2</v>
      </c>
      <c r="O35" s="194">
        <v>2</v>
      </c>
      <c r="P35" s="81"/>
      <c r="Q35" s="113"/>
      <c r="R35" s="245"/>
      <c r="S35" s="72"/>
      <c r="T35" s="72"/>
      <c r="U35" s="72"/>
      <c r="V35" s="86"/>
    </row>
    <row r="36" spans="1:22" ht="12.95" customHeight="1" thickBot="1" x14ac:dyDescent="0.3">
      <c r="A36" s="873"/>
      <c r="B36" s="884"/>
      <c r="C36" s="246"/>
      <c r="D36" s="80"/>
      <c r="E36" s="80"/>
      <c r="F36" s="71"/>
      <c r="G36" s="107"/>
      <c r="H36" s="246" t="s">
        <v>48</v>
      </c>
      <c r="I36" s="71"/>
      <c r="J36" s="71"/>
      <c r="K36" s="71">
        <v>3</v>
      </c>
      <c r="L36" s="107">
        <v>4</v>
      </c>
      <c r="M36" s="246"/>
      <c r="N36" s="80"/>
      <c r="O36" s="80"/>
      <c r="P36" s="80"/>
      <c r="Q36" s="114"/>
      <c r="R36" s="246"/>
      <c r="S36" s="80"/>
      <c r="T36" s="80"/>
      <c r="U36" s="80"/>
      <c r="V36" s="87"/>
    </row>
    <row r="37" spans="1:22" s="131" customFormat="1" ht="12.95" customHeight="1" thickBot="1" x14ac:dyDescent="0.3">
      <c r="A37" s="873"/>
      <c r="B37" s="885"/>
      <c r="C37" s="148" t="s">
        <v>25</v>
      </c>
      <c r="D37" s="179">
        <f>SUM(D26:D36)</f>
        <v>9</v>
      </c>
      <c r="E37" s="179">
        <f>SUM(E26:E36)</f>
        <v>10</v>
      </c>
      <c r="F37" s="179">
        <f>SUM(F26:F36)</f>
        <v>9</v>
      </c>
      <c r="G37" s="122">
        <f>SUM(G26:G36)</f>
        <v>11</v>
      </c>
      <c r="H37" s="148" t="s">
        <v>25</v>
      </c>
      <c r="I37" s="179">
        <f>SUM(I26:I36)</f>
        <v>9</v>
      </c>
      <c r="J37" s="179">
        <f>SUM(J26:J36)</f>
        <v>10</v>
      </c>
      <c r="K37" s="179">
        <f>SUM(K26:K36)</f>
        <v>9</v>
      </c>
      <c r="L37" s="122">
        <f>SUM(L26:L36)</f>
        <v>10</v>
      </c>
      <c r="M37" s="148" t="s">
        <v>25</v>
      </c>
      <c r="N37" s="179">
        <f>SUM(N26:N36)</f>
        <v>9</v>
      </c>
      <c r="O37" s="179">
        <f>SUM(O26:O36)</f>
        <v>9</v>
      </c>
      <c r="P37" s="179">
        <f>SUM(P26:P36)</f>
        <v>9</v>
      </c>
      <c r="Q37" s="122">
        <f>SUM(Q26:Q36)</f>
        <v>10</v>
      </c>
      <c r="R37" s="148" t="s">
        <v>25</v>
      </c>
      <c r="S37" s="179">
        <f>SUM(S26:S36)</f>
        <v>3</v>
      </c>
      <c r="T37" s="179">
        <f>SUM(T26:T36)</f>
        <v>3</v>
      </c>
      <c r="U37" s="179">
        <f>SUM(U26:U36)</f>
        <v>3</v>
      </c>
      <c r="V37" s="123">
        <f>SUM(V26:V36)</f>
        <v>3</v>
      </c>
    </row>
    <row r="38" spans="1:22" s="131" customFormat="1" ht="12.95" customHeight="1" thickBot="1" x14ac:dyDescent="0.3">
      <c r="A38" s="873"/>
      <c r="B38" s="886"/>
      <c r="C38" s="233" t="s">
        <v>49</v>
      </c>
      <c r="D38" s="124">
        <f>D9+D15+D20+D37</f>
        <v>18</v>
      </c>
      <c r="E38" s="124">
        <f>E9+E15+E20+E37</f>
        <v>20</v>
      </c>
      <c r="F38" s="124">
        <f>F9+F15+F20+F37</f>
        <v>18</v>
      </c>
      <c r="G38" s="125">
        <f>G9+G15+G20+G37</f>
        <v>21</v>
      </c>
      <c r="H38" s="233" t="s">
        <v>49</v>
      </c>
      <c r="I38" s="179">
        <f>I9+I15+I20+I37</f>
        <v>16</v>
      </c>
      <c r="J38" s="179">
        <f>J9+J15+J20+J37</f>
        <v>17</v>
      </c>
      <c r="K38" s="179">
        <f>K9+K15+K20+K37</f>
        <v>14</v>
      </c>
      <c r="L38" s="122">
        <f>L9+L15+L20+L37</f>
        <v>15</v>
      </c>
      <c r="M38" s="233" t="s">
        <v>49</v>
      </c>
      <c r="N38" s="58">
        <f>N9+N15+N20+N37</f>
        <v>9</v>
      </c>
      <c r="O38" s="58">
        <f>O9+O15+O20+O37</f>
        <v>9</v>
      </c>
      <c r="P38" s="58">
        <f>P9+P15+P20+P37</f>
        <v>9</v>
      </c>
      <c r="Q38" s="126">
        <f>Q9+Q15+Q20+Q37</f>
        <v>10</v>
      </c>
      <c r="R38" s="233" t="s">
        <v>49</v>
      </c>
      <c r="S38" s="58">
        <f>S9+S15+S20+S37</f>
        <v>3</v>
      </c>
      <c r="T38" s="58">
        <f>T9+T15+T20+T37</f>
        <v>3</v>
      </c>
      <c r="U38" s="58">
        <f>U9+U15+U20+U37</f>
        <v>3</v>
      </c>
      <c r="V38" s="59">
        <f>V9+V15+V20+V37</f>
        <v>3</v>
      </c>
    </row>
    <row r="39" spans="1:22" s="131" customFormat="1" ht="12.95" customHeight="1" thickBot="1" x14ac:dyDescent="0.3">
      <c r="A39" s="874"/>
      <c r="B39" s="887"/>
      <c r="C39" s="397" t="s">
        <v>26</v>
      </c>
      <c r="D39" s="865">
        <f>D37+F37+I37+K37+N37+P37+S37+U37</f>
        <v>60</v>
      </c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6"/>
    </row>
    <row r="40" spans="1:22" ht="12.95" customHeight="1" thickTop="1" x14ac:dyDescent="0.25">
      <c r="A40" s="899" t="s">
        <v>50</v>
      </c>
      <c r="B40" s="900" t="s">
        <v>33</v>
      </c>
      <c r="C40" s="391" t="s">
        <v>173</v>
      </c>
      <c r="D40" s="392">
        <v>3</v>
      </c>
      <c r="E40" s="201"/>
      <c r="F40" s="201">
        <v>3</v>
      </c>
      <c r="G40" s="275"/>
      <c r="H40" s="342" t="s">
        <v>184</v>
      </c>
      <c r="I40" s="201">
        <v>3</v>
      </c>
      <c r="J40" s="201"/>
      <c r="K40" s="201">
        <v>3</v>
      </c>
      <c r="L40" s="275"/>
      <c r="M40" s="393" t="s">
        <v>187</v>
      </c>
      <c r="N40" s="201">
        <v>9</v>
      </c>
      <c r="O40" s="201"/>
      <c r="P40" s="201">
        <v>9</v>
      </c>
      <c r="Q40" s="275"/>
      <c r="R40" s="342" t="s">
        <v>190</v>
      </c>
      <c r="S40" s="201">
        <v>9</v>
      </c>
      <c r="T40" s="201"/>
      <c r="U40" s="201">
        <v>9</v>
      </c>
      <c r="V40" s="394"/>
    </row>
    <row r="41" spans="1:22" ht="12.95" customHeight="1" x14ac:dyDescent="0.25">
      <c r="A41" s="899"/>
      <c r="B41" s="901"/>
      <c r="C41" s="339" t="s">
        <v>182</v>
      </c>
      <c r="D41" s="200"/>
      <c r="E41" s="200"/>
      <c r="F41" s="201">
        <v>3</v>
      </c>
      <c r="G41" s="275"/>
      <c r="H41" s="340" t="s">
        <v>185</v>
      </c>
      <c r="I41" s="200"/>
      <c r="J41" s="200"/>
      <c r="K41" s="201">
        <v>3</v>
      </c>
      <c r="L41" s="275"/>
      <c r="M41" s="341" t="s">
        <v>163</v>
      </c>
      <c r="N41" s="200"/>
      <c r="O41" s="200"/>
      <c r="P41" s="201">
        <v>3</v>
      </c>
      <c r="Q41" s="275"/>
      <c r="R41" s="342" t="s">
        <v>191</v>
      </c>
      <c r="S41" s="267">
        <v>2</v>
      </c>
      <c r="T41" s="267">
        <v>2</v>
      </c>
      <c r="U41" s="307"/>
      <c r="V41" s="308"/>
    </row>
    <row r="42" spans="1:22" ht="12.95" customHeight="1" x14ac:dyDescent="0.25">
      <c r="A42" s="899"/>
      <c r="B42" s="902"/>
      <c r="C42" s="343" t="s">
        <v>174</v>
      </c>
      <c r="D42" s="201">
        <v>2</v>
      </c>
      <c r="E42" s="201">
        <v>2</v>
      </c>
      <c r="F42" s="201"/>
      <c r="G42" s="275"/>
      <c r="H42" s="344" t="s">
        <v>197</v>
      </c>
      <c r="I42" s="309"/>
      <c r="J42" s="309"/>
      <c r="K42" s="202">
        <v>2</v>
      </c>
      <c r="L42" s="284">
        <v>2</v>
      </c>
      <c r="M42" s="135" t="s">
        <v>164</v>
      </c>
      <c r="N42" s="264">
        <v>2</v>
      </c>
      <c r="O42" s="264">
        <v>2</v>
      </c>
      <c r="P42" s="310"/>
      <c r="Q42" s="294"/>
      <c r="R42" s="135" t="s">
        <v>168</v>
      </c>
      <c r="S42" s="203"/>
      <c r="T42" s="203"/>
      <c r="U42" s="204">
        <v>2</v>
      </c>
      <c r="V42" s="205">
        <v>2</v>
      </c>
    </row>
    <row r="43" spans="1:22" ht="12.95" customHeight="1" thickBot="1" x14ac:dyDescent="0.3">
      <c r="A43" s="899"/>
      <c r="B43" s="903"/>
      <c r="C43" s="345" t="s">
        <v>156</v>
      </c>
      <c r="D43" s="311"/>
      <c r="E43" s="311"/>
      <c r="F43" s="206">
        <v>2</v>
      </c>
      <c r="G43" s="276">
        <v>2</v>
      </c>
      <c r="H43" s="346"/>
      <c r="I43" s="312"/>
      <c r="J43" s="312"/>
      <c r="K43" s="312"/>
      <c r="L43" s="313"/>
      <c r="M43" s="346"/>
      <c r="N43" s="312"/>
      <c r="O43" s="312"/>
      <c r="P43" s="311"/>
      <c r="Q43" s="314"/>
      <c r="R43" s="346"/>
      <c r="S43" s="312"/>
      <c r="T43" s="312"/>
      <c r="U43" s="312"/>
      <c r="V43" s="315"/>
    </row>
    <row r="44" spans="1:22" ht="12.95" customHeight="1" x14ac:dyDescent="0.25">
      <c r="A44" s="899"/>
      <c r="B44" s="904" t="s">
        <v>37</v>
      </c>
      <c r="C44" s="347" t="s">
        <v>157</v>
      </c>
      <c r="D44" s="256">
        <v>2</v>
      </c>
      <c r="E44" s="256">
        <v>2</v>
      </c>
      <c r="F44" s="207"/>
      <c r="G44" s="277"/>
      <c r="H44" s="348" t="s">
        <v>162</v>
      </c>
      <c r="I44" s="208">
        <v>2</v>
      </c>
      <c r="J44" s="208">
        <v>2</v>
      </c>
      <c r="K44" s="208"/>
      <c r="L44" s="285"/>
      <c r="M44" s="349" t="s">
        <v>165</v>
      </c>
      <c r="N44" s="207">
        <v>3</v>
      </c>
      <c r="O44" s="207">
        <v>3</v>
      </c>
      <c r="P44" s="256"/>
      <c r="Q44" s="295"/>
      <c r="R44" s="349" t="s">
        <v>169</v>
      </c>
      <c r="S44" s="256"/>
      <c r="T44" s="256"/>
      <c r="U44" s="256">
        <v>2</v>
      </c>
      <c r="V44" s="268">
        <v>2</v>
      </c>
    </row>
    <row r="45" spans="1:22" ht="12.95" customHeight="1" x14ac:dyDescent="0.25">
      <c r="A45" s="899"/>
      <c r="B45" s="905"/>
      <c r="C45" s="350"/>
      <c r="D45" s="316"/>
      <c r="E45" s="316"/>
      <c r="F45" s="209"/>
      <c r="G45" s="278"/>
      <c r="H45" s="351" t="s">
        <v>158</v>
      </c>
      <c r="I45" s="259">
        <v>2</v>
      </c>
      <c r="J45" s="259">
        <v>2</v>
      </c>
      <c r="K45" s="210"/>
      <c r="L45" s="279"/>
      <c r="M45" s="351" t="s">
        <v>188</v>
      </c>
      <c r="N45" s="259">
        <v>2</v>
      </c>
      <c r="O45" s="259">
        <v>2</v>
      </c>
      <c r="P45" s="259"/>
      <c r="Q45" s="296"/>
      <c r="R45" s="352"/>
      <c r="S45" s="259"/>
      <c r="T45" s="259"/>
      <c r="U45" s="259"/>
      <c r="V45" s="269"/>
    </row>
    <row r="46" spans="1:22" ht="12.95" customHeight="1" x14ac:dyDescent="0.25">
      <c r="A46" s="899"/>
      <c r="B46" s="905"/>
      <c r="C46" s="350"/>
      <c r="D46" s="316"/>
      <c r="E46" s="316"/>
      <c r="F46" s="209"/>
      <c r="G46" s="278"/>
      <c r="H46" s="353" t="s">
        <v>176</v>
      </c>
      <c r="I46" s="316"/>
      <c r="J46" s="316"/>
      <c r="K46" s="259">
        <v>2</v>
      </c>
      <c r="L46" s="286">
        <v>2</v>
      </c>
      <c r="M46" s="351" t="s">
        <v>159</v>
      </c>
      <c r="N46" s="259">
        <v>2</v>
      </c>
      <c r="O46" s="259">
        <v>2</v>
      </c>
      <c r="P46" s="259"/>
      <c r="Q46" s="286"/>
      <c r="R46" s="351"/>
      <c r="S46" s="259"/>
      <c r="T46" s="259"/>
      <c r="U46" s="259"/>
      <c r="V46" s="269"/>
    </row>
    <row r="47" spans="1:22" ht="12.95" customHeight="1" x14ac:dyDescent="0.25">
      <c r="A47" s="899"/>
      <c r="B47" s="905"/>
      <c r="C47" s="354"/>
      <c r="D47" s="317"/>
      <c r="E47" s="317"/>
      <c r="F47" s="210"/>
      <c r="G47" s="279"/>
      <c r="H47" s="353"/>
      <c r="I47" s="317"/>
      <c r="J47" s="317"/>
      <c r="K47" s="260"/>
      <c r="L47" s="287"/>
      <c r="M47" s="351" t="s">
        <v>160</v>
      </c>
      <c r="N47" s="259"/>
      <c r="O47" s="259"/>
      <c r="P47" s="259">
        <v>2</v>
      </c>
      <c r="Q47" s="286">
        <v>2</v>
      </c>
      <c r="R47" s="351"/>
      <c r="S47" s="260"/>
      <c r="T47" s="260"/>
      <c r="U47" s="260"/>
      <c r="V47" s="270"/>
    </row>
    <row r="48" spans="1:22" ht="12.95" customHeight="1" thickBot="1" x14ac:dyDescent="0.3">
      <c r="A48" s="899"/>
      <c r="B48" s="906"/>
      <c r="C48" s="355"/>
      <c r="D48" s="318"/>
      <c r="E48" s="318"/>
      <c r="F48" s="318"/>
      <c r="G48" s="319"/>
      <c r="H48" s="356"/>
      <c r="I48" s="211"/>
      <c r="J48" s="211"/>
      <c r="K48" s="211"/>
      <c r="L48" s="288"/>
      <c r="M48" s="357" t="s">
        <v>189</v>
      </c>
      <c r="N48" s="211"/>
      <c r="O48" s="211"/>
      <c r="P48" s="265">
        <v>2</v>
      </c>
      <c r="Q48" s="297">
        <v>2</v>
      </c>
      <c r="R48" s="358"/>
      <c r="S48" s="320"/>
      <c r="T48" s="320"/>
      <c r="U48" s="211"/>
      <c r="V48" s="212"/>
    </row>
    <row r="49" spans="1:22" ht="12.95" customHeight="1" x14ac:dyDescent="0.25">
      <c r="A49" s="899"/>
      <c r="B49" s="878" t="s">
        <v>40</v>
      </c>
      <c r="C49" s="359" t="s">
        <v>175</v>
      </c>
      <c r="D49" s="321"/>
      <c r="E49" s="321"/>
      <c r="F49" s="257">
        <v>2</v>
      </c>
      <c r="G49" s="280">
        <v>2</v>
      </c>
      <c r="H49" s="360" t="s">
        <v>23</v>
      </c>
      <c r="I49" s="321"/>
      <c r="J49" s="321"/>
      <c r="K49" s="257">
        <v>2</v>
      </c>
      <c r="L49" s="280">
        <v>2</v>
      </c>
      <c r="M49" s="361" t="s">
        <v>166</v>
      </c>
      <c r="N49" s="213">
        <v>2</v>
      </c>
      <c r="O49" s="213">
        <v>2</v>
      </c>
      <c r="P49" s="214"/>
      <c r="Q49" s="298"/>
      <c r="R49" s="361" t="s">
        <v>170</v>
      </c>
      <c r="S49" s="257">
        <v>2</v>
      </c>
      <c r="T49" s="257">
        <v>2</v>
      </c>
      <c r="U49" s="214"/>
      <c r="V49" s="322"/>
    </row>
    <row r="50" spans="1:22" ht="12.95" customHeight="1" x14ac:dyDescent="0.25">
      <c r="A50" s="899"/>
      <c r="B50" s="907"/>
      <c r="C50" s="362" t="s">
        <v>183</v>
      </c>
      <c r="D50" s="215">
        <v>2</v>
      </c>
      <c r="E50" s="215">
        <v>2</v>
      </c>
      <c r="F50" s="323"/>
      <c r="G50" s="324"/>
      <c r="H50" s="363" t="s">
        <v>177</v>
      </c>
      <c r="I50" s="215"/>
      <c r="J50" s="215"/>
      <c r="K50" s="261">
        <v>2</v>
      </c>
      <c r="L50" s="289">
        <v>2</v>
      </c>
      <c r="M50" s="364" t="s">
        <v>167</v>
      </c>
      <c r="N50" s="215"/>
      <c r="O50" s="215"/>
      <c r="P50" s="266">
        <v>2</v>
      </c>
      <c r="Q50" s="299">
        <v>2</v>
      </c>
      <c r="R50" s="365" t="s">
        <v>192</v>
      </c>
      <c r="S50" s="261">
        <v>2</v>
      </c>
      <c r="T50" s="261">
        <v>2</v>
      </c>
      <c r="U50" s="216"/>
      <c r="V50" s="325"/>
    </row>
    <row r="51" spans="1:22" ht="12.95" customHeight="1" thickBot="1" x14ac:dyDescent="0.3">
      <c r="A51" s="899"/>
      <c r="B51" s="879"/>
      <c r="C51" s="366"/>
      <c r="D51" s="326"/>
      <c r="E51" s="326"/>
      <c r="F51" s="323"/>
      <c r="G51" s="324"/>
      <c r="H51" s="363"/>
      <c r="I51" s="215"/>
      <c r="J51" s="215"/>
      <c r="K51" s="215"/>
      <c r="L51" s="290"/>
      <c r="M51" s="364"/>
      <c r="N51" s="215"/>
      <c r="O51" s="215"/>
      <c r="P51" s="216"/>
      <c r="Q51" s="300"/>
      <c r="R51" s="364" t="s">
        <v>161</v>
      </c>
      <c r="S51" s="261"/>
      <c r="T51" s="261"/>
      <c r="U51" s="266">
        <v>2</v>
      </c>
      <c r="V51" s="271">
        <v>2</v>
      </c>
    </row>
    <row r="52" spans="1:22" ht="12.95" customHeight="1" x14ac:dyDescent="0.25">
      <c r="A52" s="899"/>
      <c r="B52" s="908" t="s">
        <v>41</v>
      </c>
      <c r="C52" s="367"/>
      <c r="D52" s="219"/>
      <c r="E52" s="219"/>
      <c r="F52" s="217"/>
      <c r="G52" s="281"/>
      <c r="H52" s="368" t="s">
        <v>178</v>
      </c>
      <c r="I52" s="218">
        <v>3</v>
      </c>
      <c r="J52" s="218">
        <v>3</v>
      </c>
      <c r="K52" s="219"/>
      <c r="L52" s="291"/>
      <c r="M52" s="379" t="s">
        <v>198</v>
      </c>
      <c r="N52" s="219">
        <v>3</v>
      </c>
      <c r="O52" s="219">
        <v>3</v>
      </c>
      <c r="P52" s="220"/>
      <c r="Q52" s="301"/>
      <c r="R52" s="368" t="s">
        <v>171</v>
      </c>
      <c r="S52" s="217"/>
      <c r="T52" s="217"/>
      <c r="U52" s="272">
        <v>2</v>
      </c>
      <c r="V52" s="273">
        <v>2</v>
      </c>
    </row>
    <row r="53" spans="1:22" ht="12.95" customHeight="1" x14ac:dyDescent="0.25">
      <c r="A53" s="899"/>
      <c r="B53" s="909"/>
      <c r="C53" s="369"/>
      <c r="D53" s="221"/>
      <c r="E53" s="221"/>
      <c r="F53" s="221"/>
      <c r="G53" s="282"/>
      <c r="H53" s="370" t="s">
        <v>179</v>
      </c>
      <c r="I53" s="262">
        <v>2</v>
      </c>
      <c r="J53" s="262">
        <v>2</v>
      </c>
      <c r="K53" s="221"/>
      <c r="L53" s="282"/>
      <c r="M53" s="370"/>
      <c r="N53" s="222"/>
      <c r="O53" s="222"/>
      <c r="P53" s="223"/>
      <c r="Q53" s="302"/>
      <c r="R53" s="370"/>
      <c r="S53" s="224"/>
      <c r="T53" s="224"/>
      <c r="U53" s="222"/>
      <c r="V53" s="327"/>
    </row>
    <row r="54" spans="1:22" ht="12.95" customHeight="1" thickBot="1" x14ac:dyDescent="0.3">
      <c r="A54" s="899"/>
      <c r="B54" s="910"/>
      <c r="C54" s="369"/>
      <c r="D54" s="221"/>
      <c r="E54" s="221"/>
      <c r="F54" s="221"/>
      <c r="G54" s="283"/>
      <c r="H54" s="371" t="s">
        <v>186</v>
      </c>
      <c r="I54" s="225"/>
      <c r="J54" s="225"/>
      <c r="K54" s="258">
        <v>3</v>
      </c>
      <c r="L54" s="283">
        <v>3</v>
      </c>
      <c r="M54" s="372"/>
      <c r="N54" s="226"/>
      <c r="O54" s="226"/>
      <c r="P54" s="227"/>
      <c r="Q54" s="303"/>
      <c r="R54" s="372"/>
      <c r="S54" s="228"/>
      <c r="T54" s="228"/>
      <c r="U54" s="226"/>
      <c r="V54" s="328"/>
    </row>
    <row r="55" spans="1:22" ht="12.95" customHeight="1" x14ac:dyDescent="0.25">
      <c r="A55" s="899"/>
      <c r="B55" s="912" t="s">
        <v>51</v>
      </c>
      <c r="C55" s="373"/>
      <c r="D55" s="329"/>
      <c r="E55" s="329"/>
      <c r="F55" s="329"/>
      <c r="G55" s="330"/>
      <c r="H55" s="374" t="s">
        <v>180</v>
      </c>
      <c r="I55" s="263">
        <v>2</v>
      </c>
      <c r="J55" s="263">
        <v>2</v>
      </c>
      <c r="K55" s="229"/>
      <c r="L55" s="292"/>
      <c r="M55" s="375"/>
      <c r="N55" s="331"/>
      <c r="O55" s="331"/>
      <c r="P55" s="331"/>
      <c r="Q55" s="332"/>
      <c r="R55" s="374" t="s">
        <v>172</v>
      </c>
      <c r="S55" s="229"/>
      <c r="T55" s="229"/>
      <c r="U55" s="263">
        <v>2</v>
      </c>
      <c r="V55" s="274">
        <v>2</v>
      </c>
    </row>
    <row r="56" spans="1:22" ht="12.95" customHeight="1" thickBot="1" x14ac:dyDescent="0.3">
      <c r="A56" s="899"/>
      <c r="B56" s="913"/>
      <c r="C56" s="376"/>
      <c r="D56" s="333"/>
      <c r="E56" s="333"/>
      <c r="F56" s="333"/>
      <c r="G56" s="334"/>
      <c r="H56" s="377" t="s">
        <v>181</v>
      </c>
      <c r="I56" s="230"/>
      <c r="J56" s="230"/>
      <c r="K56" s="230">
        <v>3</v>
      </c>
      <c r="L56" s="293">
        <v>3</v>
      </c>
      <c r="M56" s="378"/>
      <c r="N56" s="335"/>
      <c r="O56" s="335"/>
      <c r="P56" s="335"/>
      <c r="Q56" s="336"/>
      <c r="R56" s="378"/>
      <c r="S56" s="337"/>
      <c r="T56" s="337"/>
      <c r="U56" s="337"/>
      <c r="V56" s="338"/>
    </row>
    <row r="57" spans="1:22" s="131" customFormat="1" ht="12.95" customHeight="1" x14ac:dyDescent="0.25">
      <c r="A57" s="129"/>
      <c r="B57" s="118"/>
      <c r="C57" s="231" t="s">
        <v>25</v>
      </c>
      <c r="D57" s="119">
        <f>SUM(D40:D56)</f>
        <v>9</v>
      </c>
      <c r="E57" s="119">
        <f>SUM(E40:E56)</f>
        <v>6</v>
      </c>
      <c r="F57" s="119">
        <f>SUM(F40:F56)</f>
        <v>10</v>
      </c>
      <c r="G57" s="120">
        <f>SUM(G40:G56)</f>
        <v>4</v>
      </c>
      <c r="H57" s="231" t="s">
        <v>25</v>
      </c>
      <c r="I57" s="119">
        <f>SUM(I40:I56)</f>
        <v>14</v>
      </c>
      <c r="J57" s="119">
        <f>SUM(J40:J56)</f>
        <v>11</v>
      </c>
      <c r="K57" s="119">
        <f>SUM(K40:K56)</f>
        <v>20</v>
      </c>
      <c r="L57" s="120">
        <f>SUM(L40:L56)</f>
        <v>14</v>
      </c>
      <c r="M57" s="231" t="s">
        <v>25</v>
      </c>
      <c r="N57" s="119">
        <f>SUM(N40:N56)</f>
        <v>23</v>
      </c>
      <c r="O57" s="119">
        <f>SUM(O40:O56)</f>
        <v>14</v>
      </c>
      <c r="P57" s="119">
        <f>SUM(P40:P56)</f>
        <v>18</v>
      </c>
      <c r="Q57" s="120">
        <f>SUM(Q40:Q56)</f>
        <v>6</v>
      </c>
      <c r="R57" s="231" t="s">
        <v>25</v>
      </c>
      <c r="S57" s="119">
        <f>SUM(S40:S56)</f>
        <v>15</v>
      </c>
      <c r="T57" s="119">
        <f>SUM(T40:T56)</f>
        <v>6</v>
      </c>
      <c r="U57" s="119">
        <f>SUM(U40:U56)</f>
        <v>19</v>
      </c>
      <c r="V57" s="121">
        <f>SUM(V40:V56)</f>
        <v>10</v>
      </c>
    </row>
    <row r="58" spans="1:22" s="131" customFormat="1" ht="12.95" customHeight="1" thickBot="1" x14ac:dyDescent="0.3">
      <c r="A58" s="130"/>
      <c r="B58" s="117"/>
      <c r="C58" s="247" t="s">
        <v>26</v>
      </c>
      <c r="D58" s="914">
        <f>D57+F57+I57+K57+N57+P57+S57+U57</f>
        <v>128</v>
      </c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5"/>
    </row>
    <row r="59" spans="1:22" ht="12.95" customHeight="1" x14ac:dyDescent="0.25">
      <c r="A59" s="891" t="s">
        <v>52</v>
      </c>
      <c r="B59" s="892"/>
      <c r="C59" s="916" t="s">
        <v>53</v>
      </c>
      <c r="D59" s="917"/>
      <c r="E59" s="115"/>
      <c r="F59" s="115"/>
      <c r="G59" s="115"/>
      <c r="H59" s="254"/>
      <c r="I59" s="917" t="s">
        <v>54</v>
      </c>
      <c r="J59" s="917"/>
      <c r="K59" s="917"/>
      <c r="L59" s="917"/>
      <c r="M59" s="917"/>
      <c r="N59" s="115"/>
      <c r="O59" s="115"/>
      <c r="P59" s="115"/>
      <c r="Q59" s="116"/>
      <c r="R59" s="918" t="s">
        <v>55</v>
      </c>
      <c r="S59" s="918"/>
      <c r="T59" s="918"/>
      <c r="U59" s="918"/>
      <c r="V59" s="919"/>
    </row>
    <row r="60" spans="1:22" ht="12.95" customHeight="1" x14ac:dyDescent="0.25">
      <c r="A60" s="893"/>
      <c r="B60" s="894"/>
      <c r="C60" s="922" t="s">
        <v>56</v>
      </c>
      <c r="D60" s="911"/>
      <c r="E60" s="91"/>
      <c r="F60" s="91"/>
      <c r="G60" s="92"/>
      <c r="H60" s="255"/>
      <c r="I60" s="911" t="s">
        <v>195</v>
      </c>
      <c r="J60" s="911"/>
      <c r="K60" s="911"/>
      <c r="L60" s="911"/>
      <c r="M60" s="911"/>
      <c r="N60" s="911"/>
      <c r="O60" s="911"/>
      <c r="P60" s="911"/>
      <c r="Q60" s="93"/>
      <c r="R60" s="920"/>
      <c r="S60" s="920"/>
      <c r="T60" s="920"/>
      <c r="U60" s="920"/>
      <c r="V60" s="921"/>
    </row>
    <row r="61" spans="1:22" ht="12.95" customHeight="1" x14ac:dyDescent="0.25">
      <c r="A61" s="893"/>
      <c r="B61" s="894"/>
      <c r="C61" s="922" t="s">
        <v>18</v>
      </c>
      <c r="D61" s="911"/>
      <c r="E61" s="91"/>
      <c r="F61" s="91"/>
      <c r="G61" s="91"/>
      <c r="H61" s="255"/>
      <c r="I61" s="911" t="s">
        <v>196</v>
      </c>
      <c r="J61" s="911"/>
      <c r="K61" s="911"/>
      <c r="L61" s="911"/>
      <c r="M61" s="911"/>
      <c r="N61" s="911"/>
      <c r="O61" s="911"/>
      <c r="P61" s="911"/>
      <c r="Q61" s="92"/>
      <c r="R61" s="920"/>
      <c r="S61" s="920"/>
      <c r="T61" s="920"/>
      <c r="U61" s="920"/>
      <c r="V61" s="921"/>
    </row>
    <row r="62" spans="1:22" ht="12.95" customHeight="1" x14ac:dyDescent="0.25">
      <c r="A62" s="895"/>
      <c r="B62" s="896"/>
      <c r="C62" s="950" t="s">
        <v>653</v>
      </c>
      <c r="D62" s="951"/>
      <c r="E62" s="951"/>
      <c r="F62" s="951"/>
      <c r="G62" s="951"/>
      <c r="H62" s="951"/>
      <c r="I62" s="951"/>
      <c r="J62" s="951"/>
      <c r="K62" s="951"/>
      <c r="L62" s="951"/>
      <c r="M62" s="951"/>
      <c r="N62" s="951"/>
      <c r="O62" s="951"/>
      <c r="P62" s="951"/>
      <c r="Q62" s="951"/>
      <c r="R62" s="951"/>
      <c r="S62" s="951"/>
      <c r="T62" s="951"/>
      <c r="U62" s="951"/>
      <c r="V62" s="952"/>
    </row>
    <row r="63" spans="1:22" ht="12.95" customHeight="1" thickBot="1" x14ac:dyDescent="0.3">
      <c r="A63" s="897"/>
      <c r="B63" s="898"/>
      <c r="C63" s="888" t="s">
        <v>114</v>
      </c>
      <c r="D63" s="889"/>
      <c r="E63" s="889"/>
      <c r="F63" s="889"/>
      <c r="G63" s="889"/>
      <c r="H63" s="889"/>
      <c r="I63" s="889"/>
      <c r="J63" s="889"/>
      <c r="K63" s="889"/>
      <c r="L63" s="889"/>
      <c r="M63" s="889"/>
      <c r="N63" s="889"/>
      <c r="O63" s="889"/>
      <c r="P63" s="889"/>
      <c r="Q63" s="889"/>
      <c r="R63" s="889"/>
      <c r="S63" s="889"/>
      <c r="T63" s="889"/>
      <c r="U63" s="889"/>
      <c r="V63" s="890"/>
    </row>
  </sheetData>
  <mergeCells count="56">
    <mergeCell ref="C62:V62"/>
    <mergeCell ref="A1:V1"/>
    <mergeCell ref="C3:C5"/>
    <mergeCell ref="D3:G3"/>
    <mergeCell ref="H3:H5"/>
    <mergeCell ref="I3:L3"/>
    <mergeCell ref="S3:V3"/>
    <mergeCell ref="D4:E4"/>
    <mergeCell ref="F4:G4"/>
    <mergeCell ref="M3:M5"/>
    <mergeCell ref="A2:V2"/>
    <mergeCell ref="U4:V4"/>
    <mergeCell ref="A3:B5"/>
    <mergeCell ref="S4:T4"/>
    <mergeCell ref="R3:R5"/>
    <mergeCell ref="N4:O4"/>
    <mergeCell ref="P4:Q4"/>
    <mergeCell ref="K4:L4"/>
    <mergeCell ref="N3:Q3"/>
    <mergeCell ref="I4:J4"/>
    <mergeCell ref="A19:B21"/>
    <mergeCell ref="D21:V21"/>
    <mergeCell ref="D18:V18"/>
    <mergeCell ref="C17:V17"/>
    <mergeCell ref="D10:V10"/>
    <mergeCell ref="D16:V16"/>
    <mergeCell ref="A12:B16"/>
    <mergeCell ref="A17:B18"/>
    <mergeCell ref="A6:B11"/>
    <mergeCell ref="C11:V11"/>
    <mergeCell ref="C63:V63"/>
    <mergeCell ref="A59:B63"/>
    <mergeCell ref="A40:A56"/>
    <mergeCell ref="B40:B43"/>
    <mergeCell ref="B44:B48"/>
    <mergeCell ref="B49:B51"/>
    <mergeCell ref="B52:B54"/>
    <mergeCell ref="I61:P61"/>
    <mergeCell ref="B55:B56"/>
    <mergeCell ref="D58:V58"/>
    <mergeCell ref="C59:D59"/>
    <mergeCell ref="I59:M59"/>
    <mergeCell ref="R59:V61"/>
    <mergeCell ref="C60:D60"/>
    <mergeCell ref="I60:P60"/>
    <mergeCell ref="C61:D61"/>
    <mergeCell ref="D39:V39"/>
    <mergeCell ref="A22:B25"/>
    <mergeCell ref="D25:V25"/>
    <mergeCell ref="A26:A39"/>
    <mergeCell ref="B26:B27"/>
    <mergeCell ref="B28:B29"/>
    <mergeCell ref="B30:B31"/>
    <mergeCell ref="B32:B33"/>
    <mergeCell ref="B34:B36"/>
    <mergeCell ref="B37:B39"/>
  </mergeCells>
  <phoneticPr fontId="20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2" fitToHeight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4"/>
  <sheetViews>
    <sheetView topLeftCell="A28" workbookViewId="0">
      <selection activeCell="B58" sqref="B58"/>
    </sheetView>
  </sheetViews>
  <sheetFormatPr defaultRowHeight="16.5" x14ac:dyDescent="0.25"/>
  <cols>
    <col min="1" max="1" width="3.25" style="831" customWidth="1"/>
    <col min="2" max="2" width="11.75" style="832" customWidth="1"/>
    <col min="3" max="6" width="3" style="833" customWidth="1"/>
    <col min="7" max="7" width="12.25" style="832" customWidth="1"/>
    <col min="8" max="11" width="3" style="833" customWidth="1"/>
    <col min="12" max="12" width="12.75" style="832" customWidth="1"/>
    <col min="13" max="14" width="3" style="833" customWidth="1"/>
    <col min="15" max="15" width="3.625" style="833" customWidth="1"/>
    <col min="16" max="16" width="3" style="833" customWidth="1"/>
    <col min="17" max="17" width="12.25" style="832" customWidth="1"/>
    <col min="18" max="21" width="3" style="833" customWidth="1"/>
    <col min="22" max="256" width="9" style="823"/>
    <col min="257" max="257" width="3.25" style="823" customWidth="1"/>
    <col min="258" max="258" width="11.75" style="823" customWidth="1"/>
    <col min="259" max="262" width="3" style="823" customWidth="1"/>
    <col min="263" max="263" width="12.25" style="823" customWidth="1"/>
    <col min="264" max="267" width="3" style="823" customWidth="1"/>
    <col min="268" max="268" width="12.75" style="823" customWidth="1"/>
    <col min="269" max="270" width="3" style="823" customWidth="1"/>
    <col min="271" max="271" width="3.625" style="823" customWidth="1"/>
    <col min="272" max="272" width="3" style="823" customWidth="1"/>
    <col min="273" max="273" width="12.25" style="823" customWidth="1"/>
    <col min="274" max="277" width="3" style="823" customWidth="1"/>
    <col min="278" max="512" width="9" style="823"/>
    <col min="513" max="513" width="3.25" style="823" customWidth="1"/>
    <col min="514" max="514" width="11.75" style="823" customWidth="1"/>
    <col min="515" max="518" width="3" style="823" customWidth="1"/>
    <col min="519" max="519" width="12.25" style="823" customWidth="1"/>
    <col min="520" max="523" width="3" style="823" customWidth="1"/>
    <col min="524" max="524" width="12.75" style="823" customWidth="1"/>
    <col min="525" max="526" width="3" style="823" customWidth="1"/>
    <col min="527" max="527" width="3.625" style="823" customWidth="1"/>
    <col min="528" max="528" width="3" style="823" customWidth="1"/>
    <col min="529" max="529" width="12.25" style="823" customWidth="1"/>
    <col min="530" max="533" width="3" style="823" customWidth="1"/>
    <col min="534" max="768" width="9" style="823"/>
    <col min="769" max="769" width="3.25" style="823" customWidth="1"/>
    <col min="770" max="770" width="11.75" style="823" customWidth="1"/>
    <col min="771" max="774" width="3" style="823" customWidth="1"/>
    <col min="775" max="775" width="12.25" style="823" customWidth="1"/>
    <col min="776" max="779" width="3" style="823" customWidth="1"/>
    <col min="780" max="780" width="12.75" style="823" customWidth="1"/>
    <col min="781" max="782" width="3" style="823" customWidth="1"/>
    <col min="783" max="783" width="3.625" style="823" customWidth="1"/>
    <col min="784" max="784" width="3" style="823" customWidth="1"/>
    <col min="785" max="785" width="12.25" style="823" customWidth="1"/>
    <col min="786" max="789" width="3" style="823" customWidth="1"/>
    <col min="790" max="1024" width="9" style="823"/>
    <col min="1025" max="1025" width="3.25" style="823" customWidth="1"/>
    <col min="1026" max="1026" width="11.75" style="823" customWidth="1"/>
    <col min="1027" max="1030" width="3" style="823" customWidth="1"/>
    <col min="1031" max="1031" width="12.25" style="823" customWidth="1"/>
    <col min="1032" max="1035" width="3" style="823" customWidth="1"/>
    <col min="1036" max="1036" width="12.75" style="823" customWidth="1"/>
    <col min="1037" max="1038" width="3" style="823" customWidth="1"/>
    <col min="1039" max="1039" width="3.625" style="823" customWidth="1"/>
    <col min="1040" max="1040" width="3" style="823" customWidth="1"/>
    <col min="1041" max="1041" width="12.25" style="823" customWidth="1"/>
    <col min="1042" max="1045" width="3" style="823" customWidth="1"/>
    <col min="1046" max="1280" width="9" style="823"/>
    <col min="1281" max="1281" width="3.25" style="823" customWidth="1"/>
    <col min="1282" max="1282" width="11.75" style="823" customWidth="1"/>
    <col min="1283" max="1286" width="3" style="823" customWidth="1"/>
    <col min="1287" max="1287" width="12.25" style="823" customWidth="1"/>
    <col min="1288" max="1291" width="3" style="823" customWidth="1"/>
    <col min="1292" max="1292" width="12.75" style="823" customWidth="1"/>
    <col min="1293" max="1294" width="3" style="823" customWidth="1"/>
    <col min="1295" max="1295" width="3.625" style="823" customWidth="1"/>
    <col min="1296" max="1296" width="3" style="823" customWidth="1"/>
    <col min="1297" max="1297" width="12.25" style="823" customWidth="1"/>
    <col min="1298" max="1301" width="3" style="823" customWidth="1"/>
    <col min="1302" max="1536" width="9" style="823"/>
    <col min="1537" max="1537" width="3.25" style="823" customWidth="1"/>
    <col min="1538" max="1538" width="11.75" style="823" customWidth="1"/>
    <col min="1539" max="1542" width="3" style="823" customWidth="1"/>
    <col min="1543" max="1543" width="12.25" style="823" customWidth="1"/>
    <col min="1544" max="1547" width="3" style="823" customWidth="1"/>
    <col min="1548" max="1548" width="12.75" style="823" customWidth="1"/>
    <col min="1549" max="1550" width="3" style="823" customWidth="1"/>
    <col min="1551" max="1551" width="3.625" style="823" customWidth="1"/>
    <col min="1552" max="1552" width="3" style="823" customWidth="1"/>
    <col min="1553" max="1553" width="12.25" style="823" customWidth="1"/>
    <col min="1554" max="1557" width="3" style="823" customWidth="1"/>
    <col min="1558" max="1792" width="9" style="823"/>
    <col min="1793" max="1793" width="3.25" style="823" customWidth="1"/>
    <col min="1794" max="1794" width="11.75" style="823" customWidth="1"/>
    <col min="1795" max="1798" width="3" style="823" customWidth="1"/>
    <col min="1799" max="1799" width="12.25" style="823" customWidth="1"/>
    <col min="1800" max="1803" width="3" style="823" customWidth="1"/>
    <col min="1804" max="1804" width="12.75" style="823" customWidth="1"/>
    <col min="1805" max="1806" width="3" style="823" customWidth="1"/>
    <col min="1807" max="1807" width="3.625" style="823" customWidth="1"/>
    <col min="1808" max="1808" width="3" style="823" customWidth="1"/>
    <col min="1809" max="1809" width="12.25" style="823" customWidth="1"/>
    <col min="1810" max="1813" width="3" style="823" customWidth="1"/>
    <col min="1814" max="2048" width="9" style="823"/>
    <col min="2049" max="2049" width="3.25" style="823" customWidth="1"/>
    <col min="2050" max="2050" width="11.75" style="823" customWidth="1"/>
    <col min="2051" max="2054" width="3" style="823" customWidth="1"/>
    <col min="2055" max="2055" width="12.25" style="823" customWidth="1"/>
    <col min="2056" max="2059" width="3" style="823" customWidth="1"/>
    <col min="2060" max="2060" width="12.75" style="823" customWidth="1"/>
    <col min="2061" max="2062" width="3" style="823" customWidth="1"/>
    <col min="2063" max="2063" width="3.625" style="823" customWidth="1"/>
    <col min="2064" max="2064" width="3" style="823" customWidth="1"/>
    <col min="2065" max="2065" width="12.25" style="823" customWidth="1"/>
    <col min="2066" max="2069" width="3" style="823" customWidth="1"/>
    <col min="2070" max="2304" width="9" style="823"/>
    <col min="2305" max="2305" width="3.25" style="823" customWidth="1"/>
    <col min="2306" max="2306" width="11.75" style="823" customWidth="1"/>
    <col min="2307" max="2310" width="3" style="823" customWidth="1"/>
    <col min="2311" max="2311" width="12.25" style="823" customWidth="1"/>
    <col min="2312" max="2315" width="3" style="823" customWidth="1"/>
    <col min="2316" max="2316" width="12.75" style="823" customWidth="1"/>
    <col min="2317" max="2318" width="3" style="823" customWidth="1"/>
    <col min="2319" max="2319" width="3.625" style="823" customWidth="1"/>
    <col min="2320" max="2320" width="3" style="823" customWidth="1"/>
    <col min="2321" max="2321" width="12.25" style="823" customWidth="1"/>
    <col min="2322" max="2325" width="3" style="823" customWidth="1"/>
    <col min="2326" max="2560" width="9" style="823"/>
    <col min="2561" max="2561" width="3.25" style="823" customWidth="1"/>
    <col min="2562" max="2562" width="11.75" style="823" customWidth="1"/>
    <col min="2563" max="2566" width="3" style="823" customWidth="1"/>
    <col min="2567" max="2567" width="12.25" style="823" customWidth="1"/>
    <col min="2568" max="2571" width="3" style="823" customWidth="1"/>
    <col min="2572" max="2572" width="12.75" style="823" customWidth="1"/>
    <col min="2573" max="2574" width="3" style="823" customWidth="1"/>
    <col min="2575" max="2575" width="3.625" style="823" customWidth="1"/>
    <col min="2576" max="2576" width="3" style="823" customWidth="1"/>
    <col min="2577" max="2577" width="12.25" style="823" customWidth="1"/>
    <col min="2578" max="2581" width="3" style="823" customWidth="1"/>
    <col min="2582" max="2816" width="9" style="823"/>
    <col min="2817" max="2817" width="3.25" style="823" customWidth="1"/>
    <col min="2818" max="2818" width="11.75" style="823" customWidth="1"/>
    <col min="2819" max="2822" width="3" style="823" customWidth="1"/>
    <col min="2823" max="2823" width="12.25" style="823" customWidth="1"/>
    <col min="2824" max="2827" width="3" style="823" customWidth="1"/>
    <col min="2828" max="2828" width="12.75" style="823" customWidth="1"/>
    <col min="2829" max="2830" width="3" style="823" customWidth="1"/>
    <col min="2831" max="2831" width="3.625" style="823" customWidth="1"/>
    <col min="2832" max="2832" width="3" style="823" customWidth="1"/>
    <col min="2833" max="2833" width="12.25" style="823" customWidth="1"/>
    <col min="2834" max="2837" width="3" style="823" customWidth="1"/>
    <col min="2838" max="3072" width="9" style="823"/>
    <col min="3073" max="3073" width="3.25" style="823" customWidth="1"/>
    <col min="3074" max="3074" width="11.75" style="823" customWidth="1"/>
    <col min="3075" max="3078" width="3" style="823" customWidth="1"/>
    <col min="3079" max="3079" width="12.25" style="823" customWidth="1"/>
    <col min="3080" max="3083" width="3" style="823" customWidth="1"/>
    <col min="3084" max="3084" width="12.75" style="823" customWidth="1"/>
    <col min="3085" max="3086" width="3" style="823" customWidth="1"/>
    <col min="3087" max="3087" width="3.625" style="823" customWidth="1"/>
    <col min="3088" max="3088" width="3" style="823" customWidth="1"/>
    <col min="3089" max="3089" width="12.25" style="823" customWidth="1"/>
    <col min="3090" max="3093" width="3" style="823" customWidth="1"/>
    <col min="3094" max="3328" width="9" style="823"/>
    <col min="3329" max="3329" width="3.25" style="823" customWidth="1"/>
    <col min="3330" max="3330" width="11.75" style="823" customWidth="1"/>
    <col min="3331" max="3334" width="3" style="823" customWidth="1"/>
    <col min="3335" max="3335" width="12.25" style="823" customWidth="1"/>
    <col min="3336" max="3339" width="3" style="823" customWidth="1"/>
    <col min="3340" max="3340" width="12.75" style="823" customWidth="1"/>
    <col min="3341" max="3342" width="3" style="823" customWidth="1"/>
    <col min="3343" max="3343" width="3.625" style="823" customWidth="1"/>
    <col min="3344" max="3344" width="3" style="823" customWidth="1"/>
    <col min="3345" max="3345" width="12.25" style="823" customWidth="1"/>
    <col min="3346" max="3349" width="3" style="823" customWidth="1"/>
    <col min="3350" max="3584" width="9" style="823"/>
    <col min="3585" max="3585" width="3.25" style="823" customWidth="1"/>
    <col min="3586" max="3586" width="11.75" style="823" customWidth="1"/>
    <col min="3587" max="3590" width="3" style="823" customWidth="1"/>
    <col min="3591" max="3591" width="12.25" style="823" customWidth="1"/>
    <col min="3592" max="3595" width="3" style="823" customWidth="1"/>
    <col min="3596" max="3596" width="12.75" style="823" customWidth="1"/>
    <col min="3597" max="3598" width="3" style="823" customWidth="1"/>
    <col min="3599" max="3599" width="3.625" style="823" customWidth="1"/>
    <col min="3600" max="3600" width="3" style="823" customWidth="1"/>
    <col min="3601" max="3601" width="12.25" style="823" customWidth="1"/>
    <col min="3602" max="3605" width="3" style="823" customWidth="1"/>
    <col min="3606" max="3840" width="9" style="823"/>
    <col min="3841" max="3841" width="3.25" style="823" customWidth="1"/>
    <col min="3842" max="3842" width="11.75" style="823" customWidth="1"/>
    <col min="3843" max="3846" width="3" style="823" customWidth="1"/>
    <col min="3847" max="3847" width="12.25" style="823" customWidth="1"/>
    <col min="3848" max="3851" width="3" style="823" customWidth="1"/>
    <col min="3852" max="3852" width="12.75" style="823" customWidth="1"/>
    <col min="3853" max="3854" width="3" style="823" customWidth="1"/>
    <col min="3855" max="3855" width="3.625" style="823" customWidth="1"/>
    <col min="3856" max="3856" width="3" style="823" customWidth="1"/>
    <col min="3857" max="3857" width="12.25" style="823" customWidth="1"/>
    <col min="3858" max="3861" width="3" style="823" customWidth="1"/>
    <col min="3862" max="4096" width="9" style="823"/>
    <col min="4097" max="4097" width="3.25" style="823" customWidth="1"/>
    <col min="4098" max="4098" width="11.75" style="823" customWidth="1"/>
    <col min="4099" max="4102" width="3" style="823" customWidth="1"/>
    <col min="4103" max="4103" width="12.25" style="823" customWidth="1"/>
    <col min="4104" max="4107" width="3" style="823" customWidth="1"/>
    <col min="4108" max="4108" width="12.75" style="823" customWidth="1"/>
    <col min="4109" max="4110" width="3" style="823" customWidth="1"/>
    <col min="4111" max="4111" width="3.625" style="823" customWidth="1"/>
    <col min="4112" max="4112" width="3" style="823" customWidth="1"/>
    <col min="4113" max="4113" width="12.25" style="823" customWidth="1"/>
    <col min="4114" max="4117" width="3" style="823" customWidth="1"/>
    <col min="4118" max="4352" width="9" style="823"/>
    <col min="4353" max="4353" width="3.25" style="823" customWidth="1"/>
    <col min="4354" max="4354" width="11.75" style="823" customWidth="1"/>
    <col min="4355" max="4358" width="3" style="823" customWidth="1"/>
    <col min="4359" max="4359" width="12.25" style="823" customWidth="1"/>
    <col min="4360" max="4363" width="3" style="823" customWidth="1"/>
    <col min="4364" max="4364" width="12.75" style="823" customWidth="1"/>
    <col min="4365" max="4366" width="3" style="823" customWidth="1"/>
    <col min="4367" max="4367" width="3.625" style="823" customWidth="1"/>
    <col min="4368" max="4368" width="3" style="823" customWidth="1"/>
    <col min="4369" max="4369" width="12.25" style="823" customWidth="1"/>
    <col min="4370" max="4373" width="3" style="823" customWidth="1"/>
    <col min="4374" max="4608" width="9" style="823"/>
    <col min="4609" max="4609" width="3.25" style="823" customWidth="1"/>
    <col min="4610" max="4610" width="11.75" style="823" customWidth="1"/>
    <col min="4611" max="4614" width="3" style="823" customWidth="1"/>
    <col min="4615" max="4615" width="12.25" style="823" customWidth="1"/>
    <col min="4616" max="4619" width="3" style="823" customWidth="1"/>
    <col min="4620" max="4620" width="12.75" style="823" customWidth="1"/>
    <col min="4621" max="4622" width="3" style="823" customWidth="1"/>
    <col min="4623" max="4623" width="3.625" style="823" customWidth="1"/>
    <col min="4624" max="4624" width="3" style="823" customWidth="1"/>
    <col min="4625" max="4625" width="12.25" style="823" customWidth="1"/>
    <col min="4626" max="4629" width="3" style="823" customWidth="1"/>
    <col min="4630" max="4864" width="9" style="823"/>
    <col min="4865" max="4865" width="3.25" style="823" customWidth="1"/>
    <col min="4866" max="4866" width="11.75" style="823" customWidth="1"/>
    <col min="4867" max="4870" width="3" style="823" customWidth="1"/>
    <col min="4871" max="4871" width="12.25" style="823" customWidth="1"/>
    <col min="4872" max="4875" width="3" style="823" customWidth="1"/>
    <col min="4876" max="4876" width="12.75" style="823" customWidth="1"/>
    <col min="4877" max="4878" width="3" style="823" customWidth="1"/>
    <col min="4879" max="4879" width="3.625" style="823" customWidth="1"/>
    <col min="4880" max="4880" width="3" style="823" customWidth="1"/>
    <col min="4881" max="4881" width="12.25" style="823" customWidth="1"/>
    <col min="4882" max="4885" width="3" style="823" customWidth="1"/>
    <col min="4886" max="5120" width="9" style="823"/>
    <col min="5121" max="5121" width="3.25" style="823" customWidth="1"/>
    <col min="5122" max="5122" width="11.75" style="823" customWidth="1"/>
    <col min="5123" max="5126" width="3" style="823" customWidth="1"/>
    <col min="5127" max="5127" width="12.25" style="823" customWidth="1"/>
    <col min="5128" max="5131" width="3" style="823" customWidth="1"/>
    <col min="5132" max="5132" width="12.75" style="823" customWidth="1"/>
    <col min="5133" max="5134" width="3" style="823" customWidth="1"/>
    <col min="5135" max="5135" width="3.625" style="823" customWidth="1"/>
    <col min="5136" max="5136" width="3" style="823" customWidth="1"/>
    <col min="5137" max="5137" width="12.25" style="823" customWidth="1"/>
    <col min="5138" max="5141" width="3" style="823" customWidth="1"/>
    <col min="5142" max="5376" width="9" style="823"/>
    <col min="5377" max="5377" width="3.25" style="823" customWidth="1"/>
    <col min="5378" max="5378" width="11.75" style="823" customWidth="1"/>
    <col min="5379" max="5382" width="3" style="823" customWidth="1"/>
    <col min="5383" max="5383" width="12.25" style="823" customWidth="1"/>
    <col min="5384" max="5387" width="3" style="823" customWidth="1"/>
    <col min="5388" max="5388" width="12.75" style="823" customWidth="1"/>
    <col min="5389" max="5390" width="3" style="823" customWidth="1"/>
    <col min="5391" max="5391" width="3.625" style="823" customWidth="1"/>
    <col min="5392" max="5392" width="3" style="823" customWidth="1"/>
    <col min="5393" max="5393" width="12.25" style="823" customWidth="1"/>
    <col min="5394" max="5397" width="3" style="823" customWidth="1"/>
    <col min="5398" max="5632" width="9" style="823"/>
    <col min="5633" max="5633" width="3.25" style="823" customWidth="1"/>
    <col min="5634" max="5634" width="11.75" style="823" customWidth="1"/>
    <col min="5635" max="5638" width="3" style="823" customWidth="1"/>
    <col min="5639" max="5639" width="12.25" style="823" customWidth="1"/>
    <col min="5640" max="5643" width="3" style="823" customWidth="1"/>
    <col min="5644" max="5644" width="12.75" style="823" customWidth="1"/>
    <col min="5645" max="5646" width="3" style="823" customWidth="1"/>
    <col min="5647" max="5647" width="3.625" style="823" customWidth="1"/>
    <col min="5648" max="5648" width="3" style="823" customWidth="1"/>
    <col min="5649" max="5649" width="12.25" style="823" customWidth="1"/>
    <col min="5650" max="5653" width="3" style="823" customWidth="1"/>
    <col min="5654" max="5888" width="9" style="823"/>
    <col min="5889" max="5889" width="3.25" style="823" customWidth="1"/>
    <col min="5890" max="5890" width="11.75" style="823" customWidth="1"/>
    <col min="5891" max="5894" width="3" style="823" customWidth="1"/>
    <col min="5895" max="5895" width="12.25" style="823" customWidth="1"/>
    <col min="5896" max="5899" width="3" style="823" customWidth="1"/>
    <col min="5900" max="5900" width="12.75" style="823" customWidth="1"/>
    <col min="5901" max="5902" width="3" style="823" customWidth="1"/>
    <col min="5903" max="5903" width="3.625" style="823" customWidth="1"/>
    <col min="5904" max="5904" width="3" style="823" customWidth="1"/>
    <col min="5905" max="5905" width="12.25" style="823" customWidth="1"/>
    <col min="5906" max="5909" width="3" style="823" customWidth="1"/>
    <col min="5910" max="6144" width="9" style="823"/>
    <col min="6145" max="6145" width="3.25" style="823" customWidth="1"/>
    <col min="6146" max="6146" width="11.75" style="823" customWidth="1"/>
    <col min="6147" max="6150" width="3" style="823" customWidth="1"/>
    <col min="6151" max="6151" width="12.25" style="823" customWidth="1"/>
    <col min="6152" max="6155" width="3" style="823" customWidth="1"/>
    <col min="6156" max="6156" width="12.75" style="823" customWidth="1"/>
    <col min="6157" max="6158" width="3" style="823" customWidth="1"/>
    <col min="6159" max="6159" width="3.625" style="823" customWidth="1"/>
    <col min="6160" max="6160" width="3" style="823" customWidth="1"/>
    <col min="6161" max="6161" width="12.25" style="823" customWidth="1"/>
    <col min="6162" max="6165" width="3" style="823" customWidth="1"/>
    <col min="6166" max="6400" width="9" style="823"/>
    <col min="6401" max="6401" width="3.25" style="823" customWidth="1"/>
    <col min="6402" max="6402" width="11.75" style="823" customWidth="1"/>
    <col min="6403" max="6406" width="3" style="823" customWidth="1"/>
    <col min="6407" max="6407" width="12.25" style="823" customWidth="1"/>
    <col min="6408" max="6411" width="3" style="823" customWidth="1"/>
    <col min="6412" max="6412" width="12.75" style="823" customWidth="1"/>
    <col min="6413" max="6414" width="3" style="823" customWidth="1"/>
    <col min="6415" max="6415" width="3.625" style="823" customWidth="1"/>
    <col min="6416" max="6416" width="3" style="823" customWidth="1"/>
    <col min="6417" max="6417" width="12.25" style="823" customWidth="1"/>
    <col min="6418" max="6421" width="3" style="823" customWidth="1"/>
    <col min="6422" max="6656" width="9" style="823"/>
    <col min="6657" max="6657" width="3.25" style="823" customWidth="1"/>
    <col min="6658" max="6658" width="11.75" style="823" customWidth="1"/>
    <col min="6659" max="6662" width="3" style="823" customWidth="1"/>
    <col min="6663" max="6663" width="12.25" style="823" customWidth="1"/>
    <col min="6664" max="6667" width="3" style="823" customWidth="1"/>
    <col min="6668" max="6668" width="12.75" style="823" customWidth="1"/>
    <col min="6669" max="6670" width="3" style="823" customWidth="1"/>
    <col min="6671" max="6671" width="3.625" style="823" customWidth="1"/>
    <col min="6672" max="6672" width="3" style="823" customWidth="1"/>
    <col min="6673" max="6673" width="12.25" style="823" customWidth="1"/>
    <col min="6674" max="6677" width="3" style="823" customWidth="1"/>
    <col min="6678" max="6912" width="9" style="823"/>
    <col min="6913" max="6913" width="3.25" style="823" customWidth="1"/>
    <col min="6914" max="6914" width="11.75" style="823" customWidth="1"/>
    <col min="6915" max="6918" width="3" style="823" customWidth="1"/>
    <col min="6919" max="6919" width="12.25" style="823" customWidth="1"/>
    <col min="6920" max="6923" width="3" style="823" customWidth="1"/>
    <col min="6924" max="6924" width="12.75" style="823" customWidth="1"/>
    <col min="6925" max="6926" width="3" style="823" customWidth="1"/>
    <col min="6927" max="6927" width="3.625" style="823" customWidth="1"/>
    <col min="6928" max="6928" width="3" style="823" customWidth="1"/>
    <col min="6929" max="6929" width="12.25" style="823" customWidth="1"/>
    <col min="6930" max="6933" width="3" style="823" customWidth="1"/>
    <col min="6934" max="7168" width="9" style="823"/>
    <col min="7169" max="7169" width="3.25" style="823" customWidth="1"/>
    <col min="7170" max="7170" width="11.75" style="823" customWidth="1"/>
    <col min="7171" max="7174" width="3" style="823" customWidth="1"/>
    <col min="7175" max="7175" width="12.25" style="823" customWidth="1"/>
    <col min="7176" max="7179" width="3" style="823" customWidth="1"/>
    <col min="7180" max="7180" width="12.75" style="823" customWidth="1"/>
    <col min="7181" max="7182" width="3" style="823" customWidth="1"/>
    <col min="7183" max="7183" width="3.625" style="823" customWidth="1"/>
    <col min="7184" max="7184" width="3" style="823" customWidth="1"/>
    <col min="7185" max="7185" width="12.25" style="823" customWidth="1"/>
    <col min="7186" max="7189" width="3" style="823" customWidth="1"/>
    <col min="7190" max="7424" width="9" style="823"/>
    <col min="7425" max="7425" width="3.25" style="823" customWidth="1"/>
    <col min="7426" max="7426" width="11.75" style="823" customWidth="1"/>
    <col min="7427" max="7430" width="3" style="823" customWidth="1"/>
    <col min="7431" max="7431" width="12.25" style="823" customWidth="1"/>
    <col min="7432" max="7435" width="3" style="823" customWidth="1"/>
    <col min="7436" max="7436" width="12.75" style="823" customWidth="1"/>
    <col min="7437" max="7438" width="3" style="823" customWidth="1"/>
    <col min="7439" max="7439" width="3.625" style="823" customWidth="1"/>
    <col min="7440" max="7440" width="3" style="823" customWidth="1"/>
    <col min="7441" max="7441" width="12.25" style="823" customWidth="1"/>
    <col min="7442" max="7445" width="3" style="823" customWidth="1"/>
    <col min="7446" max="7680" width="9" style="823"/>
    <col min="7681" max="7681" width="3.25" style="823" customWidth="1"/>
    <col min="7682" max="7682" width="11.75" style="823" customWidth="1"/>
    <col min="7683" max="7686" width="3" style="823" customWidth="1"/>
    <col min="7687" max="7687" width="12.25" style="823" customWidth="1"/>
    <col min="7688" max="7691" width="3" style="823" customWidth="1"/>
    <col min="7692" max="7692" width="12.75" style="823" customWidth="1"/>
    <col min="7693" max="7694" width="3" style="823" customWidth="1"/>
    <col min="7695" max="7695" width="3.625" style="823" customWidth="1"/>
    <col min="7696" max="7696" width="3" style="823" customWidth="1"/>
    <col min="7697" max="7697" width="12.25" style="823" customWidth="1"/>
    <col min="7698" max="7701" width="3" style="823" customWidth="1"/>
    <col min="7702" max="7936" width="9" style="823"/>
    <col min="7937" max="7937" width="3.25" style="823" customWidth="1"/>
    <col min="7938" max="7938" width="11.75" style="823" customWidth="1"/>
    <col min="7939" max="7942" width="3" style="823" customWidth="1"/>
    <col min="7943" max="7943" width="12.25" style="823" customWidth="1"/>
    <col min="7944" max="7947" width="3" style="823" customWidth="1"/>
    <col min="7948" max="7948" width="12.75" style="823" customWidth="1"/>
    <col min="7949" max="7950" width="3" style="823" customWidth="1"/>
    <col min="7951" max="7951" width="3.625" style="823" customWidth="1"/>
    <col min="7952" max="7952" width="3" style="823" customWidth="1"/>
    <col min="7953" max="7953" width="12.25" style="823" customWidth="1"/>
    <col min="7954" max="7957" width="3" style="823" customWidth="1"/>
    <col min="7958" max="8192" width="9" style="823"/>
    <col min="8193" max="8193" width="3.25" style="823" customWidth="1"/>
    <col min="8194" max="8194" width="11.75" style="823" customWidth="1"/>
    <col min="8195" max="8198" width="3" style="823" customWidth="1"/>
    <col min="8199" max="8199" width="12.25" style="823" customWidth="1"/>
    <col min="8200" max="8203" width="3" style="823" customWidth="1"/>
    <col min="8204" max="8204" width="12.75" style="823" customWidth="1"/>
    <col min="8205" max="8206" width="3" style="823" customWidth="1"/>
    <col min="8207" max="8207" width="3.625" style="823" customWidth="1"/>
    <col min="8208" max="8208" width="3" style="823" customWidth="1"/>
    <col min="8209" max="8209" width="12.25" style="823" customWidth="1"/>
    <col min="8210" max="8213" width="3" style="823" customWidth="1"/>
    <col min="8214" max="8448" width="9" style="823"/>
    <col min="8449" max="8449" width="3.25" style="823" customWidth="1"/>
    <col min="8450" max="8450" width="11.75" style="823" customWidth="1"/>
    <col min="8451" max="8454" width="3" style="823" customWidth="1"/>
    <col min="8455" max="8455" width="12.25" style="823" customWidth="1"/>
    <col min="8456" max="8459" width="3" style="823" customWidth="1"/>
    <col min="8460" max="8460" width="12.75" style="823" customWidth="1"/>
    <col min="8461" max="8462" width="3" style="823" customWidth="1"/>
    <col min="8463" max="8463" width="3.625" style="823" customWidth="1"/>
    <col min="8464" max="8464" width="3" style="823" customWidth="1"/>
    <col min="8465" max="8465" width="12.25" style="823" customWidth="1"/>
    <col min="8466" max="8469" width="3" style="823" customWidth="1"/>
    <col min="8470" max="8704" width="9" style="823"/>
    <col min="8705" max="8705" width="3.25" style="823" customWidth="1"/>
    <col min="8706" max="8706" width="11.75" style="823" customWidth="1"/>
    <col min="8707" max="8710" width="3" style="823" customWidth="1"/>
    <col min="8711" max="8711" width="12.25" style="823" customWidth="1"/>
    <col min="8712" max="8715" width="3" style="823" customWidth="1"/>
    <col min="8716" max="8716" width="12.75" style="823" customWidth="1"/>
    <col min="8717" max="8718" width="3" style="823" customWidth="1"/>
    <col min="8719" max="8719" width="3.625" style="823" customWidth="1"/>
    <col min="8720" max="8720" width="3" style="823" customWidth="1"/>
    <col min="8721" max="8721" width="12.25" style="823" customWidth="1"/>
    <col min="8722" max="8725" width="3" style="823" customWidth="1"/>
    <col min="8726" max="8960" width="9" style="823"/>
    <col min="8961" max="8961" width="3.25" style="823" customWidth="1"/>
    <col min="8962" max="8962" width="11.75" style="823" customWidth="1"/>
    <col min="8963" max="8966" width="3" style="823" customWidth="1"/>
    <col min="8967" max="8967" width="12.25" style="823" customWidth="1"/>
    <col min="8968" max="8971" width="3" style="823" customWidth="1"/>
    <col min="8972" max="8972" width="12.75" style="823" customWidth="1"/>
    <col min="8973" max="8974" width="3" style="823" customWidth="1"/>
    <col min="8975" max="8975" width="3.625" style="823" customWidth="1"/>
    <col min="8976" max="8976" width="3" style="823" customWidth="1"/>
    <col min="8977" max="8977" width="12.25" style="823" customWidth="1"/>
    <col min="8978" max="8981" width="3" style="823" customWidth="1"/>
    <col min="8982" max="9216" width="9" style="823"/>
    <col min="9217" max="9217" width="3.25" style="823" customWidth="1"/>
    <col min="9218" max="9218" width="11.75" style="823" customWidth="1"/>
    <col min="9219" max="9222" width="3" style="823" customWidth="1"/>
    <col min="9223" max="9223" width="12.25" style="823" customWidth="1"/>
    <col min="9224" max="9227" width="3" style="823" customWidth="1"/>
    <col min="9228" max="9228" width="12.75" style="823" customWidth="1"/>
    <col min="9229" max="9230" width="3" style="823" customWidth="1"/>
    <col min="9231" max="9231" width="3.625" style="823" customWidth="1"/>
    <col min="9232" max="9232" width="3" style="823" customWidth="1"/>
    <col min="9233" max="9233" width="12.25" style="823" customWidth="1"/>
    <col min="9234" max="9237" width="3" style="823" customWidth="1"/>
    <col min="9238" max="9472" width="9" style="823"/>
    <col min="9473" max="9473" width="3.25" style="823" customWidth="1"/>
    <col min="9474" max="9474" width="11.75" style="823" customWidth="1"/>
    <col min="9475" max="9478" width="3" style="823" customWidth="1"/>
    <col min="9479" max="9479" width="12.25" style="823" customWidth="1"/>
    <col min="9480" max="9483" width="3" style="823" customWidth="1"/>
    <col min="9484" max="9484" width="12.75" style="823" customWidth="1"/>
    <col min="9485" max="9486" width="3" style="823" customWidth="1"/>
    <col min="9487" max="9487" width="3.625" style="823" customWidth="1"/>
    <col min="9488" max="9488" width="3" style="823" customWidth="1"/>
    <col min="9489" max="9489" width="12.25" style="823" customWidth="1"/>
    <col min="9490" max="9493" width="3" style="823" customWidth="1"/>
    <col min="9494" max="9728" width="9" style="823"/>
    <col min="9729" max="9729" width="3.25" style="823" customWidth="1"/>
    <col min="9730" max="9730" width="11.75" style="823" customWidth="1"/>
    <col min="9731" max="9734" width="3" style="823" customWidth="1"/>
    <col min="9735" max="9735" width="12.25" style="823" customWidth="1"/>
    <col min="9736" max="9739" width="3" style="823" customWidth="1"/>
    <col min="9740" max="9740" width="12.75" style="823" customWidth="1"/>
    <col min="9741" max="9742" width="3" style="823" customWidth="1"/>
    <col min="9743" max="9743" width="3.625" style="823" customWidth="1"/>
    <col min="9744" max="9744" width="3" style="823" customWidth="1"/>
    <col min="9745" max="9745" width="12.25" style="823" customWidth="1"/>
    <col min="9746" max="9749" width="3" style="823" customWidth="1"/>
    <col min="9750" max="9984" width="9" style="823"/>
    <col min="9985" max="9985" width="3.25" style="823" customWidth="1"/>
    <col min="9986" max="9986" width="11.75" style="823" customWidth="1"/>
    <col min="9987" max="9990" width="3" style="823" customWidth="1"/>
    <col min="9991" max="9991" width="12.25" style="823" customWidth="1"/>
    <col min="9992" max="9995" width="3" style="823" customWidth="1"/>
    <col min="9996" max="9996" width="12.75" style="823" customWidth="1"/>
    <col min="9997" max="9998" width="3" style="823" customWidth="1"/>
    <col min="9999" max="9999" width="3.625" style="823" customWidth="1"/>
    <col min="10000" max="10000" width="3" style="823" customWidth="1"/>
    <col min="10001" max="10001" width="12.25" style="823" customWidth="1"/>
    <col min="10002" max="10005" width="3" style="823" customWidth="1"/>
    <col min="10006" max="10240" width="9" style="823"/>
    <col min="10241" max="10241" width="3.25" style="823" customWidth="1"/>
    <col min="10242" max="10242" width="11.75" style="823" customWidth="1"/>
    <col min="10243" max="10246" width="3" style="823" customWidth="1"/>
    <col min="10247" max="10247" width="12.25" style="823" customWidth="1"/>
    <col min="10248" max="10251" width="3" style="823" customWidth="1"/>
    <col min="10252" max="10252" width="12.75" style="823" customWidth="1"/>
    <col min="10253" max="10254" width="3" style="823" customWidth="1"/>
    <col min="10255" max="10255" width="3.625" style="823" customWidth="1"/>
    <col min="10256" max="10256" width="3" style="823" customWidth="1"/>
    <col min="10257" max="10257" width="12.25" style="823" customWidth="1"/>
    <col min="10258" max="10261" width="3" style="823" customWidth="1"/>
    <col min="10262" max="10496" width="9" style="823"/>
    <col min="10497" max="10497" width="3.25" style="823" customWidth="1"/>
    <col min="10498" max="10498" width="11.75" style="823" customWidth="1"/>
    <col min="10499" max="10502" width="3" style="823" customWidth="1"/>
    <col min="10503" max="10503" width="12.25" style="823" customWidth="1"/>
    <col min="10504" max="10507" width="3" style="823" customWidth="1"/>
    <col min="10508" max="10508" width="12.75" style="823" customWidth="1"/>
    <col min="10509" max="10510" width="3" style="823" customWidth="1"/>
    <col min="10511" max="10511" width="3.625" style="823" customWidth="1"/>
    <col min="10512" max="10512" width="3" style="823" customWidth="1"/>
    <col min="10513" max="10513" width="12.25" style="823" customWidth="1"/>
    <col min="10514" max="10517" width="3" style="823" customWidth="1"/>
    <col min="10518" max="10752" width="9" style="823"/>
    <col min="10753" max="10753" width="3.25" style="823" customWidth="1"/>
    <col min="10754" max="10754" width="11.75" style="823" customWidth="1"/>
    <col min="10755" max="10758" width="3" style="823" customWidth="1"/>
    <col min="10759" max="10759" width="12.25" style="823" customWidth="1"/>
    <col min="10760" max="10763" width="3" style="823" customWidth="1"/>
    <col min="10764" max="10764" width="12.75" style="823" customWidth="1"/>
    <col min="10765" max="10766" width="3" style="823" customWidth="1"/>
    <col min="10767" max="10767" width="3.625" style="823" customWidth="1"/>
    <col min="10768" max="10768" width="3" style="823" customWidth="1"/>
    <col min="10769" max="10769" width="12.25" style="823" customWidth="1"/>
    <col min="10770" max="10773" width="3" style="823" customWidth="1"/>
    <col min="10774" max="11008" width="9" style="823"/>
    <col min="11009" max="11009" width="3.25" style="823" customWidth="1"/>
    <col min="11010" max="11010" width="11.75" style="823" customWidth="1"/>
    <col min="11011" max="11014" width="3" style="823" customWidth="1"/>
    <col min="11015" max="11015" width="12.25" style="823" customWidth="1"/>
    <col min="11016" max="11019" width="3" style="823" customWidth="1"/>
    <col min="11020" max="11020" width="12.75" style="823" customWidth="1"/>
    <col min="11021" max="11022" width="3" style="823" customWidth="1"/>
    <col min="11023" max="11023" width="3.625" style="823" customWidth="1"/>
    <col min="11024" max="11024" width="3" style="823" customWidth="1"/>
    <col min="11025" max="11025" width="12.25" style="823" customWidth="1"/>
    <col min="11026" max="11029" width="3" style="823" customWidth="1"/>
    <col min="11030" max="11264" width="9" style="823"/>
    <col min="11265" max="11265" width="3.25" style="823" customWidth="1"/>
    <col min="11266" max="11266" width="11.75" style="823" customWidth="1"/>
    <col min="11267" max="11270" width="3" style="823" customWidth="1"/>
    <col min="11271" max="11271" width="12.25" style="823" customWidth="1"/>
    <col min="11272" max="11275" width="3" style="823" customWidth="1"/>
    <col min="11276" max="11276" width="12.75" style="823" customWidth="1"/>
    <col min="11277" max="11278" width="3" style="823" customWidth="1"/>
    <col min="11279" max="11279" width="3.625" style="823" customWidth="1"/>
    <col min="11280" max="11280" width="3" style="823" customWidth="1"/>
    <col min="11281" max="11281" width="12.25" style="823" customWidth="1"/>
    <col min="11282" max="11285" width="3" style="823" customWidth="1"/>
    <col min="11286" max="11520" width="9" style="823"/>
    <col min="11521" max="11521" width="3.25" style="823" customWidth="1"/>
    <col min="11522" max="11522" width="11.75" style="823" customWidth="1"/>
    <col min="11523" max="11526" width="3" style="823" customWidth="1"/>
    <col min="11527" max="11527" width="12.25" style="823" customWidth="1"/>
    <col min="11528" max="11531" width="3" style="823" customWidth="1"/>
    <col min="11532" max="11532" width="12.75" style="823" customWidth="1"/>
    <col min="11533" max="11534" width="3" style="823" customWidth="1"/>
    <col min="11535" max="11535" width="3.625" style="823" customWidth="1"/>
    <col min="11536" max="11536" width="3" style="823" customWidth="1"/>
    <col min="11537" max="11537" width="12.25" style="823" customWidth="1"/>
    <col min="11538" max="11541" width="3" style="823" customWidth="1"/>
    <col min="11542" max="11776" width="9" style="823"/>
    <col min="11777" max="11777" width="3.25" style="823" customWidth="1"/>
    <col min="11778" max="11778" width="11.75" style="823" customWidth="1"/>
    <col min="11779" max="11782" width="3" style="823" customWidth="1"/>
    <col min="11783" max="11783" width="12.25" style="823" customWidth="1"/>
    <col min="11784" max="11787" width="3" style="823" customWidth="1"/>
    <col min="11788" max="11788" width="12.75" style="823" customWidth="1"/>
    <col min="11789" max="11790" width="3" style="823" customWidth="1"/>
    <col min="11791" max="11791" width="3.625" style="823" customWidth="1"/>
    <col min="11792" max="11792" width="3" style="823" customWidth="1"/>
    <col min="11793" max="11793" width="12.25" style="823" customWidth="1"/>
    <col min="11794" max="11797" width="3" style="823" customWidth="1"/>
    <col min="11798" max="12032" width="9" style="823"/>
    <col min="12033" max="12033" width="3.25" style="823" customWidth="1"/>
    <col min="12034" max="12034" width="11.75" style="823" customWidth="1"/>
    <col min="12035" max="12038" width="3" style="823" customWidth="1"/>
    <col min="12039" max="12039" width="12.25" style="823" customWidth="1"/>
    <col min="12040" max="12043" width="3" style="823" customWidth="1"/>
    <col min="12044" max="12044" width="12.75" style="823" customWidth="1"/>
    <col min="12045" max="12046" width="3" style="823" customWidth="1"/>
    <col min="12047" max="12047" width="3.625" style="823" customWidth="1"/>
    <col min="12048" max="12048" width="3" style="823" customWidth="1"/>
    <col min="12049" max="12049" width="12.25" style="823" customWidth="1"/>
    <col min="12050" max="12053" width="3" style="823" customWidth="1"/>
    <col min="12054" max="12288" width="9" style="823"/>
    <col min="12289" max="12289" width="3.25" style="823" customWidth="1"/>
    <col min="12290" max="12290" width="11.75" style="823" customWidth="1"/>
    <col min="12291" max="12294" width="3" style="823" customWidth="1"/>
    <col min="12295" max="12295" width="12.25" style="823" customWidth="1"/>
    <col min="12296" max="12299" width="3" style="823" customWidth="1"/>
    <col min="12300" max="12300" width="12.75" style="823" customWidth="1"/>
    <col min="12301" max="12302" width="3" style="823" customWidth="1"/>
    <col min="12303" max="12303" width="3.625" style="823" customWidth="1"/>
    <col min="12304" max="12304" width="3" style="823" customWidth="1"/>
    <col min="12305" max="12305" width="12.25" style="823" customWidth="1"/>
    <col min="12306" max="12309" width="3" style="823" customWidth="1"/>
    <col min="12310" max="12544" width="9" style="823"/>
    <col min="12545" max="12545" width="3.25" style="823" customWidth="1"/>
    <col min="12546" max="12546" width="11.75" style="823" customWidth="1"/>
    <col min="12547" max="12550" width="3" style="823" customWidth="1"/>
    <col min="12551" max="12551" width="12.25" style="823" customWidth="1"/>
    <col min="12552" max="12555" width="3" style="823" customWidth="1"/>
    <col min="12556" max="12556" width="12.75" style="823" customWidth="1"/>
    <col min="12557" max="12558" width="3" style="823" customWidth="1"/>
    <col min="12559" max="12559" width="3.625" style="823" customWidth="1"/>
    <col min="12560" max="12560" width="3" style="823" customWidth="1"/>
    <col min="12561" max="12561" width="12.25" style="823" customWidth="1"/>
    <col min="12562" max="12565" width="3" style="823" customWidth="1"/>
    <col min="12566" max="12800" width="9" style="823"/>
    <col min="12801" max="12801" width="3.25" style="823" customWidth="1"/>
    <col min="12802" max="12802" width="11.75" style="823" customWidth="1"/>
    <col min="12803" max="12806" width="3" style="823" customWidth="1"/>
    <col min="12807" max="12807" width="12.25" style="823" customWidth="1"/>
    <col min="12808" max="12811" width="3" style="823" customWidth="1"/>
    <col min="12812" max="12812" width="12.75" style="823" customWidth="1"/>
    <col min="12813" max="12814" width="3" style="823" customWidth="1"/>
    <col min="12815" max="12815" width="3.625" style="823" customWidth="1"/>
    <col min="12816" max="12816" width="3" style="823" customWidth="1"/>
    <col min="12817" max="12817" width="12.25" style="823" customWidth="1"/>
    <col min="12818" max="12821" width="3" style="823" customWidth="1"/>
    <col min="12822" max="13056" width="9" style="823"/>
    <col min="13057" max="13057" width="3.25" style="823" customWidth="1"/>
    <col min="13058" max="13058" width="11.75" style="823" customWidth="1"/>
    <col min="13059" max="13062" width="3" style="823" customWidth="1"/>
    <col min="13063" max="13063" width="12.25" style="823" customWidth="1"/>
    <col min="13064" max="13067" width="3" style="823" customWidth="1"/>
    <col min="13068" max="13068" width="12.75" style="823" customWidth="1"/>
    <col min="13069" max="13070" width="3" style="823" customWidth="1"/>
    <col min="13071" max="13071" width="3.625" style="823" customWidth="1"/>
    <col min="13072" max="13072" width="3" style="823" customWidth="1"/>
    <col min="13073" max="13073" width="12.25" style="823" customWidth="1"/>
    <col min="13074" max="13077" width="3" style="823" customWidth="1"/>
    <col min="13078" max="13312" width="9" style="823"/>
    <col min="13313" max="13313" width="3.25" style="823" customWidth="1"/>
    <col min="13314" max="13314" width="11.75" style="823" customWidth="1"/>
    <col min="13315" max="13318" width="3" style="823" customWidth="1"/>
    <col min="13319" max="13319" width="12.25" style="823" customWidth="1"/>
    <col min="13320" max="13323" width="3" style="823" customWidth="1"/>
    <col min="13324" max="13324" width="12.75" style="823" customWidth="1"/>
    <col min="13325" max="13326" width="3" style="823" customWidth="1"/>
    <col min="13327" max="13327" width="3.625" style="823" customWidth="1"/>
    <col min="13328" max="13328" width="3" style="823" customWidth="1"/>
    <col min="13329" max="13329" width="12.25" style="823" customWidth="1"/>
    <col min="13330" max="13333" width="3" style="823" customWidth="1"/>
    <col min="13334" max="13568" width="9" style="823"/>
    <col min="13569" max="13569" width="3.25" style="823" customWidth="1"/>
    <col min="13570" max="13570" width="11.75" style="823" customWidth="1"/>
    <col min="13571" max="13574" width="3" style="823" customWidth="1"/>
    <col min="13575" max="13575" width="12.25" style="823" customWidth="1"/>
    <col min="13576" max="13579" width="3" style="823" customWidth="1"/>
    <col min="13580" max="13580" width="12.75" style="823" customWidth="1"/>
    <col min="13581" max="13582" width="3" style="823" customWidth="1"/>
    <col min="13583" max="13583" width="3.625" style="823" customWidth="1"/>
    <col min="13584" max="13584" width="3" style="823" customWidth="1"/>
    <col min="13585" max="13585" width="12.25" style="823" customWidth="1"/>
    <col min="13586" max="13589" width="3" style="823" customWidth="1"/>
    <col min="13590" max="13824" width="9" style="823"/>
    <col min="13825" max="13825" width="3.25" style="823" customWidth="1"/>
    <col min="13826" max="13826" width="11.75" style="823" customWidth="1"/>
    <col min="13827" max="13830" width="3" style="823" customWidth="1"/>
    <col min="13831" max="13831" width="12.25" style="823" customWidth="1"/>
    <col min="13832" max="13835" width="3" style="823" customWidth="1"/>
    <col min="13836" max="13836" width="12.75" style="823" customWidth="1"/>
    <col min="13837" max="13838" width="3" style="823" customWidth="1"/>
    <col min="13839" max="13839" width="3.625" style="823" customWidth="1"/>
    <col min="13840" max="13840" width="3" style="823" customWidth="1"/>
    <col min="13841" max="13841" width="12.25" style="823" customWidth="1"/>
    <col min="13842" max="13845" width="3" style="823" customWidth="1"/>
    <col min="13846" max="14080" width="9" style="823"/>
    <col min="14081" max="14081" width="3.25" style="823" customWidth="1"/>
    <col min="14082" max="14082" width="11.75" style="823" customWidth="1"/>
    <col min="14083" max="14086" width="3" style="823" customWidth="1"/>
    <col min="14087" max="14087" width="12.25" style="823" customWidth="1"/>
    <col min="14088" max="14091" width="3" style="823" customWidth="1"/>
    <col min="14092" max="14092" width="12.75" style="823" customWidth="1"/>
    <col min="14093" max="14094" width="3" style="823" customWidth="1"/>
    <col min="14095" max="14095" width="3.625" style="823" customWidth="1"/>
    <col min="14096" max="14096" width="3" style="823" customWidth="1"/>
    <col min="14097" max="14097" width="12.25" style="823" customWidth="1"/>
    <col min="14098" max="14101" width="3" style="823" customWidth="1"/>
    <col min="14102" max="14336" width="9" style="823"/>
    <col min="14337" max="14337" width="3.25" style="823" customWidth="1"/>
    <col min="14338" max="14338" width="11.75" style="823" customWidth="1"/>
    <col min="14339" max="14342" width="3" style="823" customWidth="1"/>
    <col min="14343" max="14343" width="12.25" style="823" customWidth="1"/>
    <col min="14344" max="14347" width="3" style="823" customWidth="1"/>
    <col min="14348" max="14348" width="12.75" style="823" customWidth="1"/>
    <col min="14349" max="14350" width="3" style="823" customWidth="1"/>
    <col min="14351" max="14351" width="3.625" style="823" customWidth="1"/>
    <col min="14352" max="14352" width="3" style="823" customWidth="1"/>
    <col min="14353" max="14353" width="12.25" style="823" customWidth="1"/>
    <col min="14354" max="14357" width="3" style="823" customWidth="1"/>
    <col min="14358" max="14592" width="9" style="823"/>
    <col min="14593" max="14593" width="3.25" style="823" customWidth="1"/>
    <col min="14594" max="14594" width="11.75" style="823" customWidth="1"/>
    <col min="14595" max="14598" width="3" style="823" customWidth="1"/>
    <col min="14599" max="14599" width="12.25" style="823" customWidth="1"/>
    <col min="14600" max="14603" width="3" style="823" customWidth="1"/>
    <col min="14604" max="14604" width="12.75" style="823" customWidth="1"/>
    <col min="14605" max="14606" width="3" style="823" customWidth="1"/>
    <col min="14607" max="14607" width="3.625" style="823" customWidth="1"/>
    <col min="14608" max="14608" width="3" style="823" customWidth="1"/>
    <col min="14609" max="14609" width="12.25" style="823" customWidth="1"/>
    <col min="14610" max="14613" width="3" style="823" customWidth="1"/>
    <col min="14614" max="14848" width="9" style="823"/>
    <col min="14849" max="14849" width="3.25" style="823" customWidth="1"/>
    <col min="14850" max="14850" width="11.75" style="823" customWidth="1"/>
    <col min="14851" max="14854" width="3" style="823" customWidth="1"/>
    <col min="14855" max="14855" width="12.25" style="823" customWidth="1"/>
    <col min="14856" max="14859" width="3" style="823" customWidth="1"/>
    <col min="14860" max="14860" width="12.75" style="823" customWidth="1"/>
    <col min="14861" max="14862" width="3" style="823" customWidth="1"/>
    <col min="14863" max="14863" width="3.625" style="823" customWidth="1"/>
    <col min="14864" max="14864" width="3" style="823" customWidth="1"/>
    <col min="14865" max="14865" width="12.25" style="823" customWidth="1"/>
    <col min="14866" max="14869" width="3" style="823" customWidth="1"/>
    <col min="14870" max="15104" width="9" style="823"/>
    <col min="15105" max="15105" width="3.25" style="823" customWidth="1"/>
    <col min="15106" max="15106" width="11.75" style="823" customWidth="1"/>
    <col min="15107" max="15110" width="3" style="823" customWidth="1"/>
    <col min="15111" max="15111" width="12.25" style="823" customWidth="1"/>
    <col min="15112" max="15115" width="3" style="823" customWidth="1"/>
    <col min="15116" max="15116" width="12.75" style="823" customWidth="1"/>
    <col min="15117" max="15118" width="3" style="823" customWidth="1"/>
    <col min="15119" max="15119" width="3.625" style="823" customWidth="1"/>
    <col min="15120" max="15120" width="3" style="823" customWidth="1"/>
    <col min="15121" max="15121" width="12.25" style="823" customWidth="1"/>
    <col min="15122" max="15125" width="3" style="823" customWidth="1"/>
    <col min="15126" max="15360" width="9" style="823"/>
    <col min="15361" max="15361" width="3.25" style="823" customWidth="1"/>
    <col min="15362" max="15362" width="11.75" style="823" customWidth="1"/>
    <col min="15363" max="15366" width="3" style="823" customWidth="1"/>
    <col min="15367" max="15367" width="12.25" style="823" customWidth="1"/>
    <col min="15368" max="15371" width="3" style="823" customWidth="1"/>
    <col min="15372" max="15372" width="12.75" style="823" customWidth="1"/>
    <col min="15373" max="15374" width="3" style="823" customWidth="1"/>
    <col min="15375" max="15375" width="3.625" style="823" customWidth="1"/>
    <col min="15376" max="15376" width="3" style="823" customWidth="1"/>
    <col min="15377" max="15377" width="12.25" style="823" customWidth="1"/>
    <col min="15378" max="15381" width="3" style="823" customWidth="1"/>
    <col min="15382" max="15616" width="9" style="823"/>
    <col min="15617" max="15617" width="3.25" style="823" customWidth="1"/>
    <col min="15618" max="15618" width="11.75" style="823" customWidth="1"/>
    <col min="15619" max="15622" width="3" style="823" customWidth="1"/>
    <col min="15623" max="15623" width="12.25" style="823" customWidth="1"/>
    <col min="15624" max="15627" width="3" style="823" customWidth="1"/>
    <col min="15628" max="15628" width="12.75" style="823" customWidth="1"/>
    <col min="15629" max="15630" width="3" style="823" customWidth="1"/>
    <col min="15631" max="15631" width="3.625" style="823" customWidth="1"/>
    <col min="15632" max="15632" width="3" style="823" customWidth="1"/>
    <col min="15633" max="15633" width="12.25" style="823" customWidth="1"/>
    <col min="15634" max="15637" width="3" style="823" customWidth="1"/>
    <col min="15638" max="15872" width="9" style="823"/>
    <col min="15873" max="15873" width="3.25" style="823" customWidth="1"/>
    <col min="15874" max="15874" width="11.75" style="823" customWidth="1"/>
    <col min="15875" max="15878" width="3" style="823" customWidth="1"/>
    <col min="15879" max="15879" width="12.25" style="823" customWidth="1"/>
    <col min="15880" max="15883" width="3" style="823" customWidth="1"/>
    <col min="15884" max="15884" width="12.75" style="823" customWidth="1"/>
    <col min="15885" max="15886" width="3" style="823" customWidth="1"/>
    <col min="15887" max="15887" width="3.625" style="823" customWidth="1"/>
    <col min="15888" max="15888" width="3" style="823" customWidth="1"/>
    <col min="15889" max="15889" width="12.25" style="823" customWidth="1"/>
    <col min="15890" max="15893" width="3" style="823" customWidth="1"/>
    <col min="15894" max="16128" width="9" style="823"/>
    <col min="16129" max="16129" width="3.25" style="823" customWidth="1"/>
    <col min="16130" max="16130" width="11.75" style="823" customWidth="1"/>
    <col min="16131" max="16134" width="3" style="823" customWidth="1"/>
    <col min="16135" max="16135" width="12.25" style="823" customWidth="1"/>
    <col min="16136" max="16139" width="3" style="823" customWidth="1"/>
    <col min="16140" max="16140" width="12.75" style="823" customWidth="1"/>
    <col min="16141" max="16142" width="3" style="823" customWidth="1"/>
    <col min="16143" max="16143" width="3.625" style="823" customWidth="1"/>
    <col min="16144" max="16144" width="3" style="823" customWidth="1"/>
    <col min="16145" max="16145" width="12.25" style="823" customWidth="1"/>
    <col min="16146" max="16149" width="3" style="823" customWidth="1"/>
    <col min="16150" max="16384" width="9" style="823"/>
  </cols>
  <sheetData>
    <row r="1" spans="1:22" s="658" customFormat="1" ht="24.75" customHeight="1" x14ac:dyDescent="0.25">
      <c r="A1" s="969" t="s">
        <v>449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  <c r="O1" s="970"/>
      <c r="P1" s="970"/>
      <c r="Q1" s="970"/>
      <c r="R1" s="970"/>
      <c r="S1" s="970"/>
      <c r="T1" s="970"/>
      <c r="U1" s="971"/>
    </row>
    <row r="2" spans="1:22" s="659" customFormat="1" ht="27.95" customHeight="1" thickBot="1" x14ac:dyDescent="0.3">
      <c r="A2" s="972" t="s">
        <v>383</v>
      </c>
      <c r="B2" s="973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  <c r="P2" s="973"/>
      <c r="Q2" s="973"/>
      <c r="R2" s="973"/>
      <c r="S2" s="973"/>
      <c r="T2" s="973"/>
      <c r="U2" s="974"/>
    </row>
    <row r="3" spans="1:22" s="660" customFormat="1" ht="11.25" customHeight="1" x14ac:dyDescent="0.15">
      <c r="A3" s="975" t="s">
        <v>0</v>
      </c>
      <c r="B3" s="978" t="s">
        <v>384</v>
      </c>
      <c r="C3" s="981" t="s">
        <v>2</v>
      </c>
      <c r="D3" s="982"/>
      <c r="E3" s="982"/>
      <c r="F3" s="983"/>
      <c r="G3" s="984" t="s">
        <v>385</v>
      </c>
      <c r="H3" s="981" t="s">
        <v>3</v>
      </c>
      <c r="I3" s="982"/>
      <c r="J3" s="982"/>
      <c r="K3" s="983"/>
      <c r="L3" s="984" t="s">
        <v>386</v>
      </c>
      <c r="M3" s="981" t="s">
        <v>4</v>
      </c>
      <c r="N3" s="982"/>
      <c r="O3" s="982"/>
      <c r="P3" s="983"/>
      <c r="Q3" s="984" t="s">
        <v>387</v>
      </c>
      <c r="R3" s="981" t="s">
        <v>5</v>
      </c>
      <c r="S3" s="982"/>
      <c r="T3" s="982"/>
      <c r="U3" s="987"/>
    </row>
    <row r="4" spans="1:22" s="660" customFormat="1" ht="11.25" x14ac:dyDescent="0.15">
      <c r="A4" s="976"/>
      <c r="B4" s="979"/>
      <c r="C4" s="988" t="s">
        <v>6</v>
      </c>
      <c r="D4" s="989"/>
      <c r="E4" s="988" t="s">
        <v>7</v>
      </c>
      <c r="F4" s="1000"/>
      <c r="G4" s="985"/>
      <c r="H4" s="988" t="s">
        <v>6</v>
      </c>
      <c r="I4" s="989"/>
      <c r="J4" s="988" t="s">
        <v>7</v>
      </c>
      <c r="K4" s="1000"/>
      <c r="L4" s="985"/>
      <c r="M4" s="988" t="s">
        <v>6</v>
      </c>
      <c r="N4" s="989"/>
      <c r="O4" s="988" t="s">
        <v>7</v>
      </c>
      <c r="P4" s="1000"/>
      <c r="Q4" s="985"/>
      <c r="R4" s="988" t="s">
        <v>6</v>
      </c>
      <c r="S4" s="989"/>
      <c r="T4" s="988" t="s">
        <v>7</v>
      </c>
      <c r="U4" s="990"/>
    </row>
    <row r="5" spans="1:22" s="665" customFormat="1" ht="12" thickBot="1" x14ac:dyDescent="0.2">
      <c r="A5" s="977"/>
      <c r="B5" s="980"/>
      <c r="C5" s="661" t="s">
        <v>388</v>
      </c>
      <c r="D5" s="662" t="s">
        <v>389</v>
      </c>
      <c r="E5" s="662" t="s">
        <v>388</v>
      </c>
      <c r="F5" s="662" t="s">
        <v>389</v>
      </c>
      <c r="G5" s="986"/>
      <c r="H5" s="663" t="s">
        <v>388</v>
      </c>
      <c r="I5" s="662" t="s">
        <v>389</v>
      </c>
      <c r="J5" s="662" t="s">
        <v>388</v>
      </c>
      <c r="K5" s="662" t="s">
        <v>389</v>
      </c>
      <c r="L5" s="986"/>
      <c r="M5" s="663" t="s">
        <v>388</v>
      </c>
      <c r="N5" s="662" t="s">
        <v>389</v>
      </c>
      <c r="O5" s="662" t="s">
        <v>388</v>
      </c>
      <c r="P5" s="662" t="s">
        <v>389</v>
      </c>
      <c r="Q5" s="986"/>
      <c r="R5" s="663" t="s">
        <v>388</v>
      </c>
      <c r="S5" s="662" t="s">
        <v>389</v>
      </c>
      <c r="T5" s="662" t="s">
        <v>388</v>
      </c>
      <c r="U5" s="664" t="s">
        <v>389</v>
      </c>
    </row>
    <row r="6" spans="1:22" s="677" customFormat="1" ht="14.1" customHeight="1" thickTop="1" x14ac:dyDescent="0.25">
      <c r="A6" s="1001" t="s">
        <v>390</v>
      </c>
      <c r="B6" s="666" t="s">
        <v>391</v>
      </c>
      <c r="C6" s="667"/>
      <c r="D6" s="668"/>
      <c r="E6" s="668">
        <v>2</v>
      </c>
      <c r="F6" s="669">
        <v>2</v>
      </c>
      <c r="G6" s="670" t="s">
        <v>392</v>
      </c>
      <c r="H6" s="668"/>
      <c r="I6" s="668"/>
      <c r="J6" s="668">
        <v>2</v>
      </c>
      <c r="K6" s="671">
        <v>2</v>
      </c>
      <c r="L6" s="670"/>
      <c r="M6" s="672"/>
      <c r="N6" s="672"/>
      <c r="O6" s="672"/>
      <c r="P6" s="673"/>
      <c r="Q6" s="670"/>
      <c r="R6" s="674"/>
      <c r="S6" s="675"/>
      <c r="T6" s="675"/>
      <c r="U6" s="676"/>
    </row>
    <row r="7" spans="1:22" s="677" customFormat="1" ht="14.1" customHeight="1" x14ac:dyDescent="0.25">
      <c r="A7" s="1002"/>
      <c r="B7" s="678" t="s">
        <v>393</v>
      </c>
      <c r="C7" s="679">
        <v>2</v>
      </c>
      <c r="D7" s="680">
        <v>2</v>
      </c>
      <c r="E7" s="680">
        <v>2</v>
      </c>
      <c r="F7" s="681">
        <v>2</v>
      </c>
      <c r="G7" s="678" t="s">
        <v>394</v>
      </c>
      <c r="H7" s="682">
        <v>2</v>
      </c>
      <c r="I7" s="682">
        <v>2</v>
      </c>
      <c r="J7" s="682"/>
      <c r="K7" s="683"/>
      <c r="L7" s="684"/>
      <c r="M7" s="685"/>
      <c r="N7" s="685"/>
      <c r="O7" s="685"/>
      <c r="P7" s="686"/>
      <c r="Q7" s="687"/>
      <c r="R7" s="688"/>
      <c r="S7" s="689"/>
      <c r="T7" s="689"/>
      <c r="U7" s="690"/>
    </row>
    <row r="8" spans="1:22" s="677" customFormat="1" ht="14.1" customHeight="1" x14ac:dyDescent="0.25">
      <c r="A8" s="1002"/>
      <c r="B8" s="691" t="s">
        <v>395</v>
      </c>
      <c r="C8" s="692">
        <v>2</v>
      </c>
      <c r="D8" s="693">
        <v>2</v>
      </c>
      <c r="E8" s="693">
        <v>2</v>
      </c>
      <c r="F8" s="694">
        <v>2</v>
      </c>
      <c r="G8" s="687"/>
      <c r="H8" s="695"/>
      <c r="I8" s="695"/>
      <c r="J8" s="695"/>
      <c r="K8" s="696"/>
      <c r="L8" s="691"/>
      <c r="M8" s="695"/>
      <c r="N8" s="695"/>
      <c r="O8" s="695"/>
      <c r="P8" s="696"/>
      <c r="Q8" s="687"/>
      <c r="R8" s="688"/>
      <c r="S8" s="689"/>
      <c r="T8" s="689"/>
      <c r="U8" s="690"/>
    </row>
    <row r="9" spans="1:22" s="677" customFormat="1" ht="14.1" customHeight="1" x14ac:dyDescent="0.25">
      <c r="A9" s="1002"/>
      <c r="B9" s="697" t="s">
        <v>10</v>
      </c>
      <c r="C9" s="698">
        <f>SUM(C6:C8)</f>
        <v>4</v>
      </c>
      <c r="D9" s="699">
        <f>SUM(D6:D8)</f>
        <v>4</v>
      </c>
      <c r="E9" s="699">
        <f>SUM(E6:E8)</f>
        <v>6</v>
      </c>
      <c r="F9" s="700">
        <f>SUM(F6:F8)</f>
        <v>6</v>
      </c>
      <c r="G9" s="701" t="s">
        <v>10</v>
      </c>
      <c r="H9" s="698">
        <f>SUM(H6:H8)</f>
        <v>2</v>
      </c>
      <c r="I9" s="699">
        <f>SUM(I6:I8)</f>
        <v>2</v>
      </c>
      <c r="J9" s="699">
        <f>SUM(J6:J8)</f>
        <v>2</v>
      </c>
      <c r="K9" s="700">
        <f>SUM(K6:K8)</f>
        <v>2</v>
      </c>
      <c r="L9" s="702" t="s">
        <v>10</v>
      </c>
      <c r="M9" s="698">
        <f>SUM(M6:M8)</f>
        <v>0</v>
      </c>
      <c r="N9" s="699">
        <f>SUM(N6:N8)</f>
        <v>0</v>
      </c>
      <c r="O9" s="699">
        <f>SUM(O6:O8)</f>
        <v>0</v>
      </c>
      <c r="P9" s="700">
        <f>SUM(P6:P8)</f>
        <v>0</v>
      </c>
      <c r="Q9" s="702" t="s">
        <v>10</v>
      </c>
      <c r="R9" s="698">
        <f>SUM(R6:R8)</f>
        <v>0</v>
      </c>
      <c r="S9" s="699">
        <f>SUM(S6:S8)</f>
        <v>0</v>
      </c>
      <c r="T9" s="699">
        <f>SUM(T6:T8)</f>
        <v>0</v>
      </c>
      <c r="U9" s="703">
        <f>SUM(U6:U8)</f>
        <v>0</v>
      </c>
      <c r="V9" s="704"/>
    </row>
    <row r="10" spans="1:22" s="677" customFormat="1" ht="14.1" customHeight="1" thickBot="1" x14ac:dyDescent="0.3">
      <c r="A10" s="1002"/>
      <c r="B10" s="705" t="s">
        <v>11</v>
      </c>
      <c r="C10" s="991">
        <f>C9+E9+H9+J9+M9+O9+R9+T9</f>
        <v>14</v>
      </c>
      <c r="D10" s="992"/>
      <c r="E10" s="992"/>
      <c r="F10" s="992"/>
      <c r="G10" s="992"/>
      <c r="H10" s="992"/>
      <c r="I10" s="992"/>
      <c r="J10" s="992"/>
      <c r="K10" s="992"/>
      <c r="L10" s="992"/>
      <c r="M10" s="992"/>
      <c r="N10" s="992"/>
      <c r="O10" s="992"/>
      <c r="P10" s="992"/>
      <c r="Q10" s="992"/>
      <c r="R10" s="992"/>
      <c r="S10" s="992"/>
      <c r="T10" s="992"/>
      <c r="U10" s="993"/>
      <c r="V10" s="704"/>
    </row>
    <row r="11" spans="1:22" s="706" customFormat="1" ht="37.5" customHeight="1" thickTop="1" thickBot="1" x14ac:dyDescent="0.25">
      <c r="A11" s="1003"/>
      <c r="B11" s="1004" t="s">
        <v>648</v>
      </c>
      <c r="C11" s="1005"/>
      <c r="D11" s="1005"/>
      <c r="E11" s="1005"/>
      <c r="F11" s="1005"/>
      <c r="G11" s="1005"/>
      <c r="H11" s="1005"/>
      <c r="I11" s="1005"/>
      <c r="J11" s="1005"/>
      <c r="K11" s="1005"/>
      <c r="L11" s="1005"/>
      <c r="M11" s="1005"/>
      <c r="N11" s="1005"/>
      <c r="O11" s="1005"/>
      <c r="P11" s="1005"/>
      <c r="Q11" s="1005"/>
      <c r="R11" s="1005"/>
      <c r="S11" s="1005"/>
      <c r="T11" s="1005"/>
      <c r="U11" s="1006"/>
    </row>
    <row r="12" spans="1:22" s="677" customFormat="1" ht="14.1" customHeight="1" thickTop="1" x14ac:dyDescent="0.25">
      <c r="A12" s="1001" t="s">
        <v>396</v>
      </c>
      <c r="B12" s="684" t="s">
        <v>397</v>
      </c>
      <c r="C12" s="668">
        <v>0</v>
      </c>
      <c r="D12" s="668">
        <v>1</v>
      </c>
      <c r="E12" s="668">
        <v>0</v>
      </c>
      <c r="F12" s="671">
        <v>1</v>
      </c>
      <c r="G12" s="670" t="s">
        <v>398</v>
      </c>
      <c r="H12" s="668">
        <v>1</v>
      </c>
      <c r="I12" s="668">
        <v>1</v>
      </c>
      <c r="J12" s="668">
        <v>1</v>
      </c>
      <c r="K12" s="671">
        <v>1</v>
      </c>
      <c r="L12" s="687"/>
      <c r="M12" s="695"/>
      <c r="N12" s="695"/>
      <c r="O12" s="695"/>
      <c r="P12" s="696"/>
      <c r="Q12" s="670"/>
      <c r="R12" s="672"/>
      <c r="S12" s="672"/>
      <c r="T12" s="672"/>
      <c r="U12" s="676"/>
    </row>
    <row r="13" spans="1:22" s="677" customFormat="1" ht="14.1" customHeight="1" thickBot="1" x14ac:dyDescent="0.3">
      <c r="A13" s="1002"/>
      <c r="B13" s="687" t="s">
        <v>399</v>
      </c>
      <c r="C13" s="707">
        <v>2</v>
      </c>
      <c r="D13" s="707">
        <v>2</v>
      </c>
      <c r="E13" s="707"/>
      <c r="F13" s="708"/>
      <c r="G13" s="687" t="s">
        <v>400</v>
      </c>
      <c r="H13" s="709">
        <v>2</v>
      </c>
      <c r="I13" s="709">
        <v>2</v>
      </c>
      <c r="J13" s="709"/>
      <c r="K13" s="710"/>
      <c r="L13" s="687"/>
      <c r="M13" s="695"/>
      <c r="N13" s="695"/>
      <c r="O13" s="695"/>
      <c r="P13" s="696"/>
      <c r="Q13" s="711"/>
      <c r="R13" s="712"/>
      <c r="S13" s="712"/>
      <c r="T13" s="712"/>
      <c r="U13" s="713"/>
    </row>
    <row r="14" spans="1:22" s="677" customFormat="1" ht="14.1" customHeight="1" thickTop="1" x14ac:dyDescent="0.25">
      <c r="A14" s="1002"/>
      <c r="B14" s="691"/>
      <c r="C14" s="714"/>
      <c r="D14" s="695"/>
      <c r="E14" s="695"/>
      <c r="F14" s="689"/>
      <c r="G14" s="687" t="s">
        <v>401</v>
      </c>
      <c r="H14" s="668"/>
      <c r="I14" s="668"/>
      <c r="J14" s="668">
        <v>2</v>
      </c>
      <c r="K14" s="671">
        <v>2</v>
      </c>
      <c r="L14" s="691"/>
      <c r="M14" s="695"/>
      <c r="N14" s="695"/>
      <c r="O14" s="695"/>
      <c r="P14" s="689"/>
      <c r="Q14" s="711"/>
      <c r="R14" s="712"/>
      <c r="S14" s="712"/>
      <c r="T14" s="712"/>
      <c r="U14" s="713"/>
    </row>
    <row r="15" spans="1:22" s="677" customFormat="1" ht="14.1" customHeight="1" x14ac:dyDescent="0.25">
      <c r="A15" s="1002"/>
      <c r="B15" s="715" t="s">
        <v>10</v>
      </c>
      <c r="C15" s="698">
        <f>SUM(C12:C13)</f>
        <v>2</v>
      </c>
      <c r="D15" s="699">
        <f>SUM(D12:D13)</f>
        <v>3</v>
      </c>
      <c r="E15" s="699">
        <f>SUM(E12:E13)</f>
        <v>0</v>
      </c>
      <c r="F15" s="700">
        <f>SUM(F12:F13)</f>
        <v>1</v>
      </c>
      <c r="G15" s="716" t="s">
        <v>10</v>
      </c>
      <c r="H15" s="698">
        <f>SUM(H12:H13)</f>
        <v>3</v>
      </c>
      <c r="I15" s="699">
        <f>SUM(I12:I13)</f>
        <v>3</v>
      </c>
      <c r="J15" s="699">
        <f>SUM(J12:J14)</f>
        <v>3</v>
      </c>
      <c r="K15" s="700">
        <f>SUM(K12:K14)</f>
        <v>3</v>
      </c>
      <c r="L15" s="715" t="s">
        <v>10</v>
      </c>
      <c r="M15" s="698">
        <f>SUM(M12:M13)</f>
        <v>0</v>
      </c>
      <c r="N15" s="699">
        <f>SUM(N12:N13)</f>
        <v>0</v>
      </c>
      <c r="O15" s="699">
        <f>SUM(O12:O13)</f>
        <v>0</v>
      </c>
      <c r="P15" s="700">
        <f>SUM(P12:P13)</f>
        <v>0</v>
      </c>
      <c r="Q15" s="716" t="s">
        <v>10</v>
      </c>
      <c r="R15" s="698">
        <f>SUM(R12:R13)</f>
        <v>0</v>
      </c>
      <c r="S15" s="699">
        <f>SUM(S12:S13)</f>
        <v>0</v>
      </c>
      <c r="T15" s="699">
        <f>SUM(T12:T13)</f>
        <v>0</v>
      </c>
      <c r="U15" s="703">
        <f>SUM(U12:U13)</f>
        <v>0</v>
      </c>
      <c r="V15" s="704"/>
    </row>
    <row r="16" spans="1:22" s="677" customFormat="1" ht="14.1" customHeight="1" thickBot="1" x14ac:dyDescent="0.3">
      <c r="A16" s="1003"/>
      <c r="B16" s="717" t="s">
        <v>11</v>
      </c>
      <c r="C16" s="991">
        <f>C15+E15+H15+J15+M15+O15+R15+T15</f>
        <v>8</v>
      </c>
      <c r="D16" s="992"/>
      <c r="E16" s="992"/>
      <c r="F16" s="992"/>
      <c r="G16" s="992"/>
      <c r="H16" s="992"/>
      <c r="I16" s="992"/>
      <c r="J16" s="992"/>
      <c r="K16" s="992"/>
      <c r="L16" s="992"/>
      <c r="M16" s="992"/>
      <c r="N16" s="992"/>
      <c r="O16" s="992"/>
      <c r="P16" s="992"/>
      <c r="Q16" s="992"/>
      <c r="R16" s="992"/>
      <c r="S16" s="992"/>
      <c r="T16" s="992"/>
      <c r="U16" s="993"/>
      <c r="V16" s="704"/>
    </row>
    <row r="17" spans="1:256" s="719" customFormat="1" ht="66" customHeight="1" thickTop="1" x14ac:dyDescent="0.25">
      <c r="A17" s="1001" t="s">
        <v>402</v>
      </c>
      <c r="B17" s="1013" t="s">
        <v>403</v>
      </c>
      <c r="C17" s="1014"/>
      <c r="D17" s="1014"/>
      <c r="E17" s="1014"/>
      <c r="F17" s="1014"/>
      <c r="G17" s="1014"/>
      <c r="H17" s="1014"/>
      <c r="I17" s="1014"/>
      <c r="J17" s="1014"/>
      <c r="K17" s="1014"/>
      <c r="L17" s="1014"/>
      <c r="M17" s="1014"/>
      <c r="N17" s="1014"/>
      <c r="O17" s="1014"/>
      <c r="P17" s="1014"/>
      <c r="Q17" s="1014"/>
      <c r="R17" s="1014"/>
      <c r="S17" s="1014"/>
      <c r="T17" s="1014"/>
      <c r="U17" s="1015"/>
      <c r="V17" s="718"/>
      <c r="W17" s="718"/>
      <c r="X17" s="718"/>
      <c r="Y17" s="718"/>
      <c r="Z17" s="718"/>
      <c r="AA17" s="718"/>
      <c r="AB17" s="718"/>
      <c r="AC17" s="718"/>
      <c r="AD17" s="718"/>
      <c r="AE17" s="718"/>
      <c r="AF17" s="718"/>
      <c r="AG17" s="718"/>
      <c r="AH17" s="718"/>
      <c r="AI17" s="718"/>
      <c r="AJ17" s="718"/>
      <c r="AK17" s="718"/>
      <c r="AL17" s="718"/>
      <c r="AM17" s="718"/>
      <c r="AN17" s="718"/>
      <c r="AO17" s="718"/>
      <c r="AP17" s="718"/>
      <c r="AQ17" s="718"/>
      <c r="AR17" s="718"/>
      <c r="AS17" s="718"/>
      <c r="AT17" s="718"/>
      <c r="AU17" s="718"/>
      <c r="AV17" s="718"/>
      <c r="AW17" s="718"/>
      <c r="AX17" s="718"/>
      <c r="AY17" s="718"/>
      <c r="AZ17" s="718"/>
      <c r="BA17" s="718"/>
      <c r="BB17" s="718"/>
      <c r="BC17" s="718"/>
      <c r="BD17" s="718"/>
      <c r="BE17" s="718"/>
      <c r="BF17" s="718"/>
      <c r="BG17" s="718"/>
      <c r="BH17" s="718"/>
      <c r="BI17" s="718"/>
      <c r="BJ17" s="718"/>
      <c r="BK17" s="718"/>
      <c r="BL17" s="718"/>
      <c r="BM17" s="718"/>
      <c r="BN17" s="718"/>
      <c r="BO17" s="718"/>
      <c r="BP17" s="718"/>
      <c r="BQ17" s="718"/>
      <c r="BR17" s="718"/>
      <c r="BS17" s="718"/>
      <c r="BT17" s="718"/>
      <c r="BU17" s="718"/>
      <c r="BV17" s="718"/>
      <c r="BW17" s="718"/>
      <c r="BX17" s="718"/>
      <c r="BY17" s="718"/>
      <c r="BZ17" s="718"/>
      <c r="CA17" s="718"/>
      <c r="CB17" s="718"/>
      <c r="CC17" s="718"/>
      <c r="CD17" s="718"/>
      <c r="CE17" s="718"/>
      <c r="CF17" s="718"/>
      <c r="CG17" s="718"/>
      <c r="CH17" s="718"/>
      <c r="CI17" s="718"/>
      <c r="CJ17" s="718"/>
      <c r="CK17" s="718"/>
      <c r="CL17" s="718"/>
      <c r="CM17" s="718"/>
      <c r="CN17" s="718"/>
      <c r="CO17" s="718"/>
      <c r="CP17" s="718"/>
      <c r="CQ17" s="718"/>
      <c r="CR17" s="718"/>
      <c r="CS17" s="718"/>
      <c r="CT17" s="718"/>
      <c r="CU17" s="718"/>
      <c r="CV17" s="718"/>
      <c r="CW17" s="718"/>
      <c r="CX17" s="718"/>
      <c r="CY17" s="718"/>
      <c r="CZ17" s="718"/>
      <c r="DA17" s="718"/>
      <c r="DB17" s="718"/>
      <c r="DC17" s="718"/>
      <c r="DD17" s="718"/>
      <c r="DE17" s="718"/>
      <c r="DF17" s="718"/>
      <c r="DG17" s="718"/>
      <c r="DH17" s="718"/>
      <c r="DI17" s="718"/>
      <c r="DJ17" s="718"/>
      <c r="DK17" s="718"/>
      <c r="DL17" s="718"/>
      <c r="DM17" s="718"/>
      <c r="DN17" s="718"/>
      <c r="DO17" s="718"/>
      <c r="DP17" s="718"/>
      <c r="DQ17" s="718"/>
      <c r="DR17" s="718"/>
      <c r="DS17" s="718"/>
      <c r="DT17" s="718"/>
      <c r="DU17" s="718"/>
      <c r="DV17" s="718"/>
      <c r="DW17" s="718"/>
      <c r="DX17" s="718"/>
      <c r="DY17" s="718"/>
      <c r="DZ17" s="718"/>
      <c r="EA17" s="718"/>
      <c r="EB17" s="718"/>
      <c r="EC17" s="718"/>
      <c r="ED17" s="718"/>
      <c r="EE17" s="718"/>
      <c r="EF17" s="718"/>
      <c r="EG17" s="718"/>
      <c r="EH17" s="718"/>
      <c r="EI17" s="718"/>
      <c r="EJ17" s="718"/>
      <c r="EK17" s="718"/>
      <c r="EL17" s="718"/>
      <c r="EM17" s="718"/>
      <c r="EN17" s="718"/>
      <c r="EO17" s="718"/>
      <c r="EP17" s="718"/>
      <c r="EQ17" s="718"/>
      <c r="ER17" s="718"/>
      <c r="ES17" s="718"/>
      <c r="ET17" s="718"/>
      <c r="EU17" s="718"/>
      <c r="EV17" s="718"/>
      <c r="EW17" s="718"/>
      <c r="EX17" s="718"/>
      <c r="EY17" s="718"/>
      <c r="EZ17" s="718"/>
      <c r="FA17" s="718"/>
      <c r="FB17" s="718"/>
      <c r="FC17" s="718"/>
      <c r="FD17" s="718"/>
      <c r="FE17" s="718"/>
      <c r="FF17" s="718"/>
      <c r="FG17" s="718"/>
      <c r="FH17" s="718"/>
      <c r="FI17" s="718"/>
      <c r="FJ17" s="718"/>
      <c r="FK17" s="718"/>
      <c r="FL17" s="718"/>
      <c r="FM17" s="718"/>
      <c r="FN17" s="718"/>
      <c r="FO17" s="718"/>
      <c r="FP17" s="718"/>
      <c r="FQ17" s="718"/>
      <c r="FR17" s="718"/>
      <c r="FS17" s="718"/>
      <c r="FT17" s="718"/>
      <c r="FU17" s="718"/>
      <c r="FV17" s="718"/>
      <c r="FW17" s="718"/>
      <c r="FX17" s="718"/>
      <c r="FY17" s="718"/>
      <c r="FZ17" s="718"/>
      <c r="GA17" s="718"/>
      <c r="GB17" s="718"/>
      <c r="GC17" s="718"/>
      <c r="GD17" s="718"/>
      <c r="GE17" s="718"/>
      <c r="GF17" s="718"/>
      <c r="GG17" s="718"/>
      <c r="GH17" s="718"/>
      <c r="GI17" s="718"/>
      <c r="GJ17" s="718"/>
      <c r="GK17" s="718"/>
      <c r="GL17" s="718"/>
      <c r="GM17" s="718"/>
      <c r="GN17" s="718"/>
      <c r="GO17" s="718"/>
      <c r="GP17" s="718"/>
      <c r="GQ17" s="718"/>
      <c r="GR17" s="718"/>
      <c r="GS17" s="718"/>
      <c r="GT17" s="718"/>
      <c r="GU17" s="718"/>
      <c r="GV17" s="718"/>
      <c r="GW17" s="718"/>
      <c r="GX17" s="718"/>
      <c r="GY17" s="718"/>
      <c r="GZ17" s="718"/>
      <c r="HA17" s="718"/>
      <c r="HB17" s="718"/>
      <c r="HC17" s="718"/>
      <c r="HD17" s="718"/>
      <c r="HE17" s="718"/>
      <c r="HF17" s="718"/>
      <c r="HG17" s="718"/>
      <c r="HH17" s="718"/>
      <c r="HI17" s="718"/>
      <c r="HJ17" s="718"/>
      <c r="HK17" s="718"/>
      <c r="HL17" s="718"/>
      <c r="HM17" s="718"/>
      <c r="HN17" s="718"/>
      <c r="HO17" s="718"/>
      <c r="HP17" s="718"/>
      <c r="HQ17" s="718"/>
      <c r="HR17" s="718"/>
      <c r="HS17" s="718"/>
      <c r="HT17" s="718"/>
      <c r="HU17" s="718"/>
      <c r="HV17" s="718"/>
      <c r="HW17" s="718"/>
      <c r="HX17" s="718"/>
      <c r="HY17" s="718"/>
      <c r="HZ17" s="718"/>
      <c r="IA17" s="718"/>
      <c r="IB17" s="718"/>
      <c r="IC17" s="718"/>
      <c r="ID17" s="718"/>
      <c r="IE17" s="718"/>
      <c r="IF17" s="718"/>
      <c r="IG17" s="718"/>
      <c r="IH17" s="718"/>
      <c r="II17" s="718"/>
      <c r="IJ17" s="718"/>
      <c r="IK17" s="718"/>
      <c r="IL17" s="718"/>
      <c r="IM17" s="718"/>
      <c r="IN17" s="718"/>
      <c r="IO17" s="718"/>
      <c r="IP17" s="718"/>
      <c r="IQ17" s="718"/>
      <c r="IR17" s="718"/>
      <c r="IS17" s="718"/>
      <c r="IT17" s="718"/>
      <c r="IU17" s="718"/>
      <c r="IV17" s="718"/>
    </row>
    <row r="18" spans="1:256" s="677" customFormat="1" ht="17.25" customHeight="1" thickBot="1" x14ac:dyDescent="0.3">
      <c r="A18" s="1003"/>
      <c r="B18" s="720" t="s">
        <v>11</v>
      </c>
      <c r="C18" s="1016">
        <v>6</v>
      </c>
      <c r="D18" s="1017"/>
      <c r="E18" s="1017"/>
      <c r="F18" s="1017"/>
      <c r="G18" s="1017"/>
      <c r="H18" s="1017"/>
      <c r="I18" s="1017"/>
      <c r="J18" s="1017"/>
      <c r="K18" s="1017"/>
      <c r="L18" s="1017"/>
      <c r="M18" s="1017"/>
      <c r="N18" s="1017"/>
      <c r="O18" s="1017"/>
      <c r="P18" s="1017"/>
      <c r="Q18" s="1017"/>
      <c r="R18" s="1017"/>
      <c r="S18" s="1017"/>
      <c r="T18" s="1017"/>
      <c r="U18" s="1018"/>
    </row>
    <row r="19" spans="1:256" s="728" customFormat="1" ht="14.1" customHeight="1" thickTop="1" x14ac:dyDescent="0.25">
      <c r="A19" s="994" t="s">
        <v>404</v>
      </c>
      <c r="B19" s="721" t="s">
        <v>405</v>
      </c>
      <c r="C19" s="668">
        <v>3</v>
      </c>
      <c r="D19" s="668">
        <v>3</v>
      </c>
      <c r="E19" s="668"/>
      <c r="F19" s="671"/>
      <c r="G19" s="722" t="s">
        <v>24</v>
      </c>
      <c r="H19" s="668">
        <v>2</v>
      </c>
      <c r="I19" s="668">
        <v>2</v>
      </c>
      <c r="J19" s="668"/>
      <c r="K19" s="671"/>
      <c r="L19" s="723"/>
      <c r="M19" s="724"/>
      <c r="N19" s="724"/>
      <c r="O19" s="725"/>
      <c r="P19" s="726"/>
      <c r="Q19" s="723"/>
      <c r="R19" s="725"/>
      <c r="S19" s="725"/>
      <c r="T19" s="725"/>
      <c r="U19" s="727"/>
    </row>
    <row r="20" spans="1:256" s="728" customFormat="1" ht="14.1" customHeight="1" x14ac:dyDescent="0.25">
      <c r="A20" s="995"/>
      <c r="B20" s="729" t="s">
        <v>406</v>
      </c>
      <c r="C20" s="707"/>
      <c r="D20" s="707"/>
      <c r="E20" s="707">
        <v>3</v>
      </c>
      <c r="F20" s="708">
        <v>3</v>
      </c>
      <c r="G20" s="730"/>
      <c r="H20" s="707"/>
      <c r="I20" s="707"/>
      <c r="J20" s="707"/>
      <c r="K20" s="708"/>
      <c r="L20" s="731" t="s">
        <v>407</v>
      </c>
      <c r="M20" s="732"/>
      <c r="N20" s="732"/>
      <c r="O20" s="733"/>
      <c r="P20" s="734"/>
      <c r="Q20" s="735"/>
      <c r="R20" s="733"/>
      <c r="S20" s="733"/>
      <c r="T20" s="733"/>
      <c r="U20" s="736"/>
    </row>
    <row r="21" spans="1:256" s="743" customFormat="1" ht="14.1" customHeight="1" x14ac:dyDescent="0.25">
      <c r="A21" s="995"/>
      <c r="B21" s="737" t="s">
        <v>10</v>
      </c>
      <c r="C21" s="698">
        <f>C19+C20</f>
        <v>3</v>
      </c>
      <c r="D21" s="699">
        <f>D19+D20</f>
        <v>3</v>
      </c>
      <c r="E21" s="699">
        <f>E19+E20</f>
        <v>3</v>
      </c>
      <c r="F21" s="700">
        <f>F19+F20</f>
        <v>3</v>
      </c>
      <c r="G21" s="738" t="s">
        <v>10</v>
      </c>
      <c r="H21" s="698">
        <f>H19+H20</f>
        <v>2</v>
      </c>
      <c r="I21" s="699">
        <f>I19+I20</f>
        <v>2</v>
      </c>
      <c r="J21" s="699">
        <f>J19+J20</f>
        <v>0</v>
      </c>
      <c r="K21" s="700">
        <f>K19+K20</f>
        <v>0</v>
      </c>
      <c r="L21" s="738" t="s">
        <v>10</v>
      </c>
      <c r="M21" s="739"/>
      <c r="N21" s="739"/>
      <c r="O21" s="740"/>
      <c r="P21" s="741"/>
      <c r="Q21" s="738" t="s">
        <v>10</v>
      </c>
      <c r="R21" s="740"/>
      <c r="S21" s="740"/>
      <c r="T21" s="740"/>
      <c r="U21" s="742"/>
    </row>
    <row r="22" spans="1:256" s="743" customFormat="1" ht="14.1" customHeight="1" thickBot="1" x14ac:dyDescent="0.3">
      <c r="A22" s="996"/>
      <c r="B22" s="744" t="s">
        <v>11</v>
      </c>
      <c r="C22" s="997">
        <f>C19+E21+H19+J21</f>
        <v>8</v>
      </c>
      <c r="D22" s="998"/>
      <c r="E22" s="998"/>
      <c r="F22" s="998"/>
      <c r="G22" s="998"/>
      <c r="H22" s="998"/>
      <c r="I22" s="998"/>
      <c r="J22" s="998"/>
      <c r="K22" s="998"/>
      <c r="L22" s="998"/>
      <c r="M22" s="998"/>
      <c r="N22" s="998"/>
      <c r="O22" s="998"/>
      <c r="P22" s="998"/>
      <c r="Q22" s="998"/>
      <c r="R22" s="998"/>
      <c r="S22" s="998"/>
      <c r="T22" s="998"/>
      <c r="U22" s="999"/>
    </row>
    <row r="23" spans="1:256" s="743" customFormat="1" ht="14.1" customHeight="1" thickTop="1" x14ac:dyDescent="0.25">
      <c r="A23" s="1007" t="s">
        <v>408</v>
      </c>
      <c r="B23" s="745" t="s">
        <v>409</v>
      </c>
      <c r="C23" s="668">
        <v>2</v>
      </c>
      <c r="D23" s="668">
        <v>2</v>
      </c>
      <c r="E23" s="668"/>
      <c r="F23" s="671"/>
      <c r="G23" s="746" t="s">
        <v>410</v>
      </c>
      <c r="H23" s="668">
        <v>2</v>
      </c>
      <c r="I23" s="668">
        <v>2</v>
      </c>
      <c r="J23" s="668"/>
      <c r="K23" s="671"/>
      <c r="L23" s="747"/>
      <c r="M23" s="748"/>
      <c r="N23" s="748"/>
      <c r="O23" s="748"/>
      <c r="P23" s="749"/>
      <c r="Q23" s="746" t="s">
        <v>411</v>
      </c>
      <c r="R23" s="668">
        <v>2</v>
      </c>
      <c r="S23" s="668">
        <v>2</v>
      </c>
      <c r="T23" s="750"/>
      <c r="U23" s="751"/>
    </row>
    <row r="24" spans="1:256" s="743" customFormat="1" ht="14.1" customHeight="1" x14ac:dyDescent="0.25">
      <c r="A24" s="1008"/>
      <c r="B24" s="752" t="s">
        <v>412</v>
      </c>
      <c r="C24" s="707"/>
      <c r="D24" s="707"/>
      <c r="E24" s="707">
        <v>2</v>
      </c>
      <c r="F24" s="708">
        <v>2</v>
      </c>
      <c r="G24" s="753" t="s">
        <v>413</v>
      </c>
      <c r="H24" s="707"/>
      <c r="I24" s="707"/>
      <c r="J24" s="707">
        <v>2</v>
      </c>
      <c r="K24" s="708">
        <v>2</v>
      </c>
      <c r="L24" s="747"/>
      <c r="M24" s="748"/>
      <c r="N24" s="748"/>
      <c r="O24" s="748"/>
      <c r="P24" s="754"/>
      <c r="Q24" s="747"/>
      <c r="R24" s="750"/>
      <c r="S24" s="750"/>
      <c r="T24" s="750"/>
      <c r="U24" s="751"/>
    </row>
    <row r="25" spans="1:256" s="743" customFormat="1" ht="14.1" customHeight="1" x14ac:dyDescent="0.25">
      <c r="A25" s="1008"/>
      <c r="B25" s="748" t="s">
        <v>414</v>
      </c>
      <c r="C25" s="698">
        <f>C23+C24</f>
        <v>2</v>
      </c>
      <c r="D25" s="699">
        <f>D23+D24</f>
        <v>2</v>
      </c>
      <c r="E25" s="699">
        <f>E23+E24</f>
        <v>2</v>
      </c>
      <c r="F25" s="700">
        <f>F23+F24</f>
        <v>2</v>
      </c>
      <c r="G25" s="747" t="s">
        <v>414</v>
      </c>
      <c r="H25" s="698">
        <f>H23+H24</f>
        <v>2</v>
      </c>
      <c r="I25" s="699">
        <f>I23+I24</f>
        <v>2</v>
      </c>
      <c r="J25" s="699">
        <f>J23+J24</f>
        <v>2</v>
      </c>
      <c r="K25" s="700">
        <f>K23+K24</f>
        <v>2</v>
      </c>
      <c r="L25" s="747" t="s">
        <v>414</v>
      </c>
      <c r="M25" s="698">
        <f>M23+M24</f>
        <v>0</v>
      </c>
      <c r="N25" s="699">
        <f>N23+N24</f>
        <v>0</v>
      </c>
      <c r="O25" s="699">
        <f>O23+O24</f>
        <v>0</v>
      </c>
      <c r="P25" s="700">
        <f>P23+P24</f>
        <v>0</v>
      </c>
      <c r="Q25" s="747" t="s">
        <v>415</v>
      </c>
      <c r="R25" s="698">
        <f>R23+R24</f>
        <v>2</v>
      </c>
      <c r="S25" s="699">
        <f>S23+S24</f>
        <v>2</v>
      </c>
      <c r="T25" s="699">
        <f>T23+T24</f>
        <v>0</v>
      </c>
      <c r="U25" s="703">
        <f>U23+U24</f>
        <v>0</v>
      </c>
    </row>
    <row r="26" spans="1:256" s="743" customFormat="1" ht="14.1" customHeight="1" thickBot="1" x14ac:dyDescent="0.3">
      <c r="A26" s="1009"/>
      <c r="B26" s="755" t="s">
        <v>416</v>
      </c>
      <c r="C26" s="1010">
        <f>SUM(C25,E25,H25,J25,M25,O25,R25,T25)</f>
        <v>10</v>
      </c>
      <c r="D26" s="1011"/>
      <c r="E26" s="1011"/>
      <c r="F26" s="1011"/>
      <c r="G26" s="1011"/>
      <c r="H26" s="1011"/>
      <c r="I26" s="1011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2"/>
    </row>
    <row r="27" spans="1:256" s="743" customFormat="1" ht="14.1" customHeight="1" thickTop="1" x14ac:dyDescent="0.25">
      <c r="A27" s="1019" t="s">
        <v>83</v>
      </c>
      <c r="B27" s="756" t="s">
        <v>84</v>
      </c>
      <c r="C27" s="757">
        <v>3</v>
      </c>
      <c r="D27" s="757">
        <v>3</v>
      </c>
      <c r="E27" s="758"/>
      <c r="F27" s="759"/>
      <c r="G27" s="760" t="s">
        <v>417</v>
      </c>
      <c r="H27" s="761">
        <v>2</v>
      </c>
      <c r="I27" s="761">
        <v>3</v>
      </c>
      <c r="J27" s="758"/>
      <c r="K27" s="759"/>
      <c r="L27" s="762" t="s">
        <v>85</v>
      </c>
      <c r="M27" s="758">
        <v>2</v>
      </c>
      <c r="N27" s="758">
        <v>3</v>
      </c>
      <c r="O27" s="758"/>
      <c r="P27" s="759"/>
      <c r="Q27" s="760" t="s">
        <v>418</v>
      </c>
      <c r="R27" s="757">
        <v>3</v>
      </c>
      <c r="S27" s="757">
        <v>3</v>
      </c>
      <c r="T27" s="763"/>
      <c r="U27" s="764"/>
    </row>
    <row r="28" spans="1:256" s="743" customFormat="1" ht="14.1" customHeight="1" x14ac:dyDescent="0.25">
      <c r="A28" s="1020"/>
      <c r="B28" s="756" t="s">
        <v>86</v>
      </c>
      <c r="C28" s="757">
        <v>3</v>
      </c>
      <c r="D28" s="757">
        <v>3</v>
      </c>
      <c r="E28" s="757"/>
      <c r="F28" s="765"/>
      <c r="G28" s="760" t="s">
        <v>87</v>
      </c>
      <c r="H28" s="761">
        <v>3</v>
      </c>
      <c r="I28" s="761">
        <v>3</v>
      </c>
      <c r="J28" s="757"/>
      <c r="K28" s="765"/>
      <c r="L28" s="762" t="s">
        <v>419</v>
      </c>
      <c r="M28" s="757">
        <v>3</v>
      </c>
      <c r="N28" s="757">
        <v>4</v>
      </c>
      <c r="O28" s="757">
        <v>3</v>
      </c>
      <c r="P28" s="765">
        <v>4</v>
      </c>
      <c r="Q28" s="766"/>
      <c r="R28" s="758"/>
      <c r="S28" s="758"/>
      <c r="T28" s="763"/>
      <c r="U28" s="764"/>
    </row>
    <row r="29" spans="1:256" s="743" customFormat="1" ht="14.1" customHeight="1" x14ac:dyDescent="0.25">
      <c r="A29" s="1020"/>
      <c r="B29" s="756" t="s">
        <v>420</v>
      </c>
      <c r="C29" s="757">
        <v>3</v>
      </c>
      <c r="D29" s="757">
        <v>3</v>
      </c>
      <c r="E29" s="757"/>
      <c r="F29" s="765"/>
      <c r="G29" s="760" t="s">
        <v>95</v>
      </c>
      <c r="H29" s="757">
        <v>3</v>
      </c>
      <c r="I29" s="757">
        <v>3</v>
      </c>
      <c r="J29" s="757"/>
      <c r="K29" s="765"/>
      <c r="L29" s="760" t="s">
        <v>421</v>
      </c>
      <c r="M29" s="757">
        <v>2</v>
      </c>
      <c r="N29" s="757">
        <v>2</v>
      </c>
      <c r="O29" s="767"/>
      <c r="P29" s="768"/>
      <c r="Q29" s="762"/>
      <c r="R29" s="758"/>
      <c r="S29" s="758"/>
      <c r="T29" s="763"/>
      <c r="U29" s="764"/>
    </row>
    <row r="30" spans="1:256" s="743" customFormat="1" ht="14.1" customHeight="1" x14ac:dyDescent="0.25">
      <c r="A30" s="1020"/>
      <c r="B30" s="756" t="s">
        <v>88</v>
      </c>
      <c r="C30" s="757">
        <v>2</v>
      </c>
      <c r="D30" s="757">
        <v>2</v>
      </c>
      <c r="E30" s="757"/>
      <c r="F30" s="765"/>
      <c r="G30" s="769" t="s">
        <v>89</v>
      </c>
      <c r="H30" s="757">
        <v>2</v>
      </c>
      <c r="I30" s="757">
        <v>3</v>
      </c>
      <c r="J30" s="757"/>
      <c r="K30" s="765"/>
      <c r="L30" s="769" t="s">
        <v>90</v>
      </c>
      <c r="M30" s="757">
        <v>1</v>
      </c>
      <c r="N30" s="757">
        <v>2</v>
      </c>
      <c r="O30" s="767"/>
      <c r="P30" s="768"/>
      <c r="Q30" s="760"/>
      <c r="R30" s="757"/>
      <c r="S30" s="757"/>
      <c r="T30" s="757"/>
      <c r="U30" s="770"/>
    </row>
    <row r="31" spans="1:256" s="743" customFormat="1" ht="14.1" customHeight="1" x14ac:dyDescent="0.25">
      <c r="A31" s="1020"/>
      <c r="B31" s="756" t="s">
        <v>91</v>
      </c>
      <c r="C31" s="757">
        <v>2</v>
      </c>
      <c r="D31" s="757">
        <v>2</v>
      </c>
      <c r="E31" s="757"/>
      <c r="F31" s="765"/>
      <c r="G31" s="769"/>
      <c r="H31" s="757"/>
      <c r="I31" s="757"/>
      <c r="J31" s="761"/>
      <c r="K31" s="771"/>
      <c r="L31" s="766"/>
      <c r="M31" s="761"/>
      <c r="N31" s="772"/>
      <c r="O31" s="757"/>
      <c r="P31" s="765"/>
      <c r="Q31" s="760"/>
      <c r="R31" s="757"/>
      <c r="S31" s="757"/>
      <c r="T31" s="757"/>
      <c r="U31" s="770"/>
      <c r="W31" s="773"/>
    </row>
    <row r="32" spans="1:256" s="743" customFormat="1" ht="14.1" customHeight="1" x14ac:dyDescent="0.25">
      <c r="A32" s="1020"/>
      <c r="B32" s="756" t="s">
        <v>422</v>
      </c>
      <c r="C32" s="757"/>
      <c r="D32" s="757"/>
      <c r="E32" s="757">
        <v>2</v>
      </c>
      <c r="F32" s="765">
        <v>2</v>
      </c>
      <c r="G32" s="760" t="s">
        <v>93</v>
      </c>
      <c r="H32" s="761"/>
      <c r="I32" s="761"/>
      <c r="J32" s="774">
        <v>2</v>
      </c>
      <c r="K32" s="775">
        <v>2</v>
      </c>
      <c r="L32" s="760" t="s">
        <v>94</v>
      </c>
      <c r="M32" s="761"/>
      <c r="N32" s="761"/>
      <c r="O32" s="761">
        <v>3</v>
      </c>
      <c r="P32" s="771">
        <v>3</v>
      </c>
      <c r="Q32" s="760" t="s">
        <v>423</v>
      </c>
      <c r="R32" s="757"/>
      <c r="S32" s="757"/>
      <c r="T32" s="763">
        <v>3</v>
      </c>
      <c r="U32" s="764">
        <v>3</v>
      </c>
    </row>
    <row r="33" spans="1:23" s="743" customFormat="1" ht="14.1" customHeight="1" x14ac:dyDescent="0.25">
      <c r="A33" s="1020"/>
      <c r="B33" s="756" t="s">
        <v>424</v>
      </c>
      <c r="C33" s="757"/>
      <c r="D33" s="757"/>
      <c r="E33" s="757">
        <v>2</v>
      </c>
      <c r="F33" s="765">
        <v>2</v>
      </c>
      <c r="G33" s="776" t="s">
        <v>96</v>
      </c>
      <c r="H33" s="761"/>
      <c r="I33" s="761"/>
      <c r="J33" s="774">
        <v>2</v>
      </c>
      <c r="K33" s="775">
        <v>3</v>
      </c>
      <c r="L33" s="760" t="s">
        <v>97</v>
      </c>
      <c r="M33" s="767"/>
      <c r="N33" s="767"/>
      <c r="O33" s="767">
        <v>2</v>
      </c>
      <c r="P33" s="768">
        <v>3</v>
      </c>
      <c r="Q33" s="760"/>
      <c r="R33" s="757"/>
      <c r="S33" s="757"/>
      <c r="T33" s="757"/>
      <c r="U33" s="770"/>
    </row>
    <row r="34" spans="1:23" s="743" customFormat="1" ht="14.1" customHeight="1" x14ac:dyDescent="0.25">
      <c r="A34" s="1020"/>
      <c r="B34" s="756" t="s">
        <v>98</v>
      </c>
      <c r="C34" s="757"/>
      <c r="D34" s="757"/>
      <c r="E34" s="757">
        <v>3</v>
      </c>
      <c r="F34" s="765">
        <v>3</v>
      </c>
      <c r="G34" s="760" t="s">
        <v>99</v>
      </c>
      <c r="H34" s="761"/>
      <c r="I34" s="761"/>
      <c r="J34" s="761">
        <v>2</v>
      </c>
      <c r="K34" s="771">
        <v>2</v>
      </c>
      <c r="L34" s="769" t="s">
        <v>425</v>
      </c>
      <c r="M34" s="757"/>
      <c r="N34" s="757"/>
      <c r="O34" s="767">
        <v>2</v>
      </c>
      <c r="P34" s="768">
        <v>2</v>
      </c>
      <c r="Q34" s="760"/>
      <c r="R34" s="757"/>
      <c r="S34" s="757"/>
      <c r="T34" s="757"/>
      <c r="U34" s="770"/>
      <c r="W34" s="743" t="s">
        <v>426</v>
      </c>
    </row>
    <row r="35" spans="1:23" s="743" customFormat="1" ht="14.1" customHeight="1" x14ac:dyDescent="0.25">
      <c r="A35" s="1020"/>
      <c r="B35" s="777" t="s">
        <v>100</v>
      </c>
      <c r="C35" s="757"/>
      <c r="D35" s="757"/>
      <c r="E35" s="757">
        <v>2</v>
      </c>
      <c r="F35" s="765">
        <v>2</v>
      </c>
      <c r="G35" s="760" t="s">
        <v>101</v>
      </c>
      <c r="H35" s="761"/>
      <c r="I35" s="761"/>
      <c r="J35" s="774">
        <v>2</v>
      </c>
      <c r="K35" s="775">
        <v>2</v>
      </c>
      <c r="L35" s="769" t="s">
        <v>102</v>
      </c>
      <c r="M35" s="757"/>
      <c r="N35" s="757"/>
      <c r="O35" s="767">
        <v>2</v>
      </c>
      <c r="P35" s="768">
        <v>2</v>
      </c>
      <c r="Q35" s="760"/>
      <c r="R35" s="778"/>
      <c r="S35" s="778"/>
      <c r="T35" s="757"/>
      <c r="U35" s="770"/>
    </row>
    <row r="36" spans="1:23" s="743" customFormat="1" ht="14.1" customHeight="1" x14ac:dyDescent="0.25">
      <c r="A36" s="1020"/>
      <c r="B36" s="779" t="s">
        <v>10</v>
      </c>
      <c r="C36" s="780">
        <f>SUM(C27:C35)</f>
        <v>13</v>
      </c>
      <c r="D36" s="780">
        <f>SUM(D27:D35)</f>
        <v>13</v>
      </c>
      <c r="E36" s="780">
        <f>SUM(E28:E35)</f>
        <v>9</v>
      </c>
      <c r="F36" s="781">
        <f>SUM(F28:F35)</f>
        <v>9</v>
      </c>
      <c r="G36" s="782" t="s">
        <v>10</v>
      </c>
      <c r="H36" s="783">
        <f>SUM(H27:H35)</f>
        <v>10</v>
      </c>
      <c r="I36" s="783">
        <f>SUM(I27:I35)</f>
        <v>12</v>
      </c>
      <c r="J36" s="783">
        <f>SUM(J27:J35)</f>
        <v>8</v>
      </c>
      <c r="K36" s="784">
        <f>SUM(K31:K35)</f>
        <v>9</v>
      </c>
      <c r="L36" s="782" t="s">
        <v>10</v>
      </c>
      <c r="M36" s="783">
        <f>SUM(M27:M35)</f>
        <v>8</v>
      </c>
      <c r="N36" s="783">
        <f>SUM(N27:N35)</f>
        <v>11</v>
      </c>
      <c r="O36" s="783">
        <f>SUM(O27:O35)</f>
        <v>12</v>
      </c>
      <c r="P36" s="784">
        <f>SUM(P27:P35)</f>
        <v>14</v>
      </c>
      <c r="Q36" s="782" t="s">
        <v>10</v>
      </c>
      <c r="R36" s="783">
        <f>SUM(R27)</f>
        <v>3</v>
      </c>
      <c r="S36" s="783">
        <f>SUM(S27)</f>
        <v>3</v>
      </c>
      <c r="T36" s="783">
        <f>SUM(T32)</f>
        <v>3</v>
      </c>
      <c r="U36" s="785">
        <f>SUM(U32)</f>
        <v>3</v>
      </c>
    </row>
    <row r="37" spans="1:23" s="787" customFormat="1" ht="14.1" customHeight="1" thickBot="1" x14ac:dyDescent="0.3">
      <c r="A37" s="1021"/>
      <c r="B37" s="786" t="s">
        <v>11</v>
      </c>
      <c r="C37" s="1022">
        <f>SUM(C36+E36+H36+J36+M36+O36+R36+T36)</f>
        <v>66</v>
      </c>
      <c r="D37" s="1023"/>
      <c r="E37" s="1023"/>
      <c r="F37" s="1023"/>
      <c r="G37" s="1023"/>
      <c r="H37" s="1023"/>
      <c r="I37" s="1023"/>
      <c r="J37" s="1023"/>
      <c r="K37" s="1023"/>
      <c r="L37" s="1023"/>
      <c r="M37" s="1023"/>
      <c r="N37" s="1023"/>
      <c r="O37" s="1023"/>
      <c r="P37" s="1023"/>
      <c r="Q37" s="1023"/>
      <c r="R37" s="1023"/>
      <c r="S37" s="1023"/>
      <c r="T37" s="1023"/>
      <c r="U37" s="1024"/>
    </row>
    <row r="38" spans="1:23" s="743" customFormat="1" ht="14.1" customHeight="1" thickTop="1" x14ac:dyDescent="0.25">
      <c r="A38" s="1025"/>
      <c r="B38" s="788" t="s">
        <v>427</v>
      </c>
      <c r="C38" s="789">
        <v>2</v>
      </c>
      <c r="D38" s="789">
        <v>2</v>
      </c>
      <c r="E38" s="789"/>
      <c r="F38" s="771"/>
      <c r="G38" s="769"/>
      <c r="H38" s="758"/>
      <c r="I38" s="758"/>
      <c r="J38" s="790"/>
      <c r="K38" s="791"/>
      <c r="L38" s="792" t="s">
        <v>103</v>
      </c>
      <c r="M38" s="763">
        <v>2</v>
      </c>
      <c r="N38" s="763">
        <v>2</v>
      </c>
      <c r="O38" s="793"/>
      <c r="P38" s="771"/>
      <c r="Q38" s="769" t="s">
        <v>104</v>
      </c>
      <c r="R38" s="758">
        <v>2</v>
      </c>
      <c r="S38" s="758">
        <v>2</v>
      </c>
      <c r="T38" s="789"/>
      <c r="U38" s="794"/>
    </row>
    <row r="39" spans="1:23" s="743" customFormat="1" ht="14.1" customHeight="1" x14ac:dyDescent="0.25">
      <c r="A39" s="1026"/>
      <c r="B39" s="795"/>
      <c r="C39" s="732"/>
      <c r="D39" s="732"/>
      <c r="E39" s="761"/>
      <c r="F39" s="771"/>
      <c r="G39" s="760"/>
      <c r="H39" s="774"/>
      <c r="I39" s="774"/>
      <c r="J39" s="761"/>
      <c r="K39" s="771"/>
      <c r="L39" s="769" t="s">
        <v>428</v>
      </c>
      <c r="M39" s="761">
        <v>2</v>
      </c>
      <c r="N39" s="761">
        <v>2</v>
      </c>
      <c r="O39" s="761"/>
      <c r="P39" s="771"/>
      <c r="Q39" s="796" t="s">
        <v>429</v>
      </c>
      <c r="R39" s="767">
        <v>2</v>
      </c>
      <c r="S39" s="767">
        <v>2</v>
      </c>
      <c r="T39" s="761"/>
      <c r="U39" s="797"/>
    </row>
    <row r="40" spans="1:23" s="743" customFormat="1" ht="14.1" customHeight="1" x14ac:dyDescent="0.25">
      <c r="A40" s="1026"/>
      <c r="B40" s="756"/>
      <c r="C40" s="732"/>
      <c r="D40" s="732"/>
      <c r="E40" s="761"/>
      <c r="F40" s="771"/>
      <c r="G40" s="760"/>
      <c r="H40" s="757"/>
      <c r="I40" s="757"/>
      <c r="J40" s="761"/>
      <c r="K40" s="791"/>
      <c r="L40" s="769" t="s">
        <v>105</v>
      </c>
      <c r="M40" s="761">
        <v>2</v>
      </c>
      <c r="N40" s="761">
        <v>2</v>
      </c>
      <c r="O40" s="761"/>
      <c r="P40" s="771"/>
      <c r="Q40" s="769" t="s">
        <v>430</v>
      </c>
      <c r="R40" s="767">
        <v>2</v>
      </c>
      <c r="S40" s="767">
        <v>2</v>
      </c>
      <c r="T40" s="761"/>
      <c r="U40" s="797"/>
    </row>
    <row r="41" spans="1:23" s="743" customFormat="1" ht="14.1" customHeight="1" x14ac:dyDescent="0.25">
      <c r="A41" s="1026"/>
      <c r="B41" s="795"/>
      <c r="C41" s="778"/>
      <c r="D41" s="798"/>
      <c r="E41" s="798"/>
      <c r="F41" s="799"/>
      <c r="G41" s="760"/>
      <c r="H41" s="761"/>
      <c r="I41" s="761"/>
      <c r="J41" s="761"/>
      <c r="K41" s="771"/>
      <c r="L41" s="766" t="s">
        <v>431</v>
      </c>
      <c r="M41" s="761">
        <v>2</v>
      </c>
      <c r="N41" s="772">
        <v>2</v>
      </c>
      <c r="O41" s="761"/>
      <c r="P41" s="771"/>
      <c r="Q41" s="800" t="s">
        <v>432</v>
      </c>
      <c r="R41" s="761">
        <v>9</v>
      </c>
      <c r="S41" s="761"/>
      <c r="T41" s="761"/>
      <c r="U41" s="797"/>
    </row>
    <row r="42" spans="1:23" s="743" customFormat="1" ht="14.1" customHeight="1" x14ac:dyDescent="0.25">
      <c r="A42" s="1026"/>
      <c r="B42" s="795"/>
      <c r="C42" s="778"/>
      <c r="D42" s="798"/>
      <c r="E42" s="798"/>
      <c r="F42" s="799"/>
      <c r="G42" s="760"/>
      <c r="H42" s="761"/>
      <c r="I42" s="761"/>
      <c r="J42" s="761"/>
      <c r="K42" s="771"/>
      <c r="L42" s="760" t="s">
        <v>433</v>
      </c>
      <c r="M42" s="761">
        <v>9</v>
      </c>
      <c r="N42" s="761"/>
      <c r="O42" s="761"/>
      <c r="P42" s="771"/>
      <c r="Q42" s="760"/>
      <c r="R42" s="761"/>
      <c r="S42" s="761"/>
      <c r="T42" s="761"/>
      <c r="U42" s="797"/>
    </row>
    <row r="43" spans="1:23" s="743" customFormat="1" ht="14.1" customHeight="1" x14ac:dyDescent="0.25">
      <c r="A43" s="1026"/>
      <c r="B43" s="756" t="s">
        <v>434</v>
      </c>
      <c r="C43" s="778"/>
      <c r="D43" s="798"/>
      <c r="E43" s="798">
        <v>2</v>
      </c>
      <c r="F43" s="799">
        <v>2</v>
      </c>
      <c r="G43" s="769" t="s">
        <v>435</v>
      </c>
      <c r="H43" s="778"/>
      <c r="I43" s="798"/>
      <c r="J43" s="763">
        <v>2</v>
      </c>
      <c r="K43" s="801">
        <v>2</v>
      </c>
      <c r="L43" s="796" t="s">
        <v>436</v>
      </c>
      <c r="M43" s="774"/>
      <c r="N43" s="774"/>
      <c r="O43" s="761">
        <v>2</v>
      </c>
      <c r="P43" s="771">
        <v>2</v>
      </c>
      <c r="Q43" s="769" t="s">
        <v>437</v>
      </c>
      <c r="R43" s="732"/>
      <c r="S43" s="732"/>
      <c r="T43" s="732">
        <v>2</v>
      </c>
      <c r="U43" s="802">
        <v>2</v>
      </c>
    </row>
    <row r="44" spans="1:23" s="743" customFormat="1" ht="14.1" customHeight="1" x14ac:dyDescent="0.25">
      <c r="A44" s="1026"/>
      <c r="B44" s="756"/>
      <c r="C44" s="732"/>
      <c r="D44" s="732"/>
      <c r="E44" s="761"/>
      <c r="F44" s="771"/>
      <c r="G44" s="803" t="s">
        <v>106</v>
      </c>
      <c r="H44" s="804"/>
      <c r="I44" s="804"/>
      <c r="J44" s="763">
        <v>2</v>
      </c>
      <c r="K44" s="801">
        <v>2</v>
      </c>
      <c r="L44" s="805" t="s">
        <v>438</v>
      </c>
      <c r="M44" s="806"/>
      <c r="N44" s="761"/>
      <c r="O44" s="761">
        <v>2</v>
      </c>
      <c r="P44" s="771">
        <v>2</v>
      </c>
      <c r="Q44" s="796" t="s">
        <v>439</v>
      </c>
      <c r="R44" s="761"/>
      <c r="S44" s="761"/>
      <c r="T44" s="767">
        <v>2</v>
      </c>
      <c r="U44" s="807">
        <v>2</v>
      </c>
    </row>
    <row r="45" spans="1:23" s="743" customFormat="1" ht="14.1" customHeight="1" x14ac:dyDescent="0.25">
      <c r="A45" s="1026"/>
      <c r="B45" s="756"/>
      <c r="C45" s="778"/>
      <c r="D45" s="778"/>
      <c r="E45" s="778"/>
      <c r="F45" s="808"/>
      <c r="G45" s="776"/>
      <c r="H45" s="732"/>
      <c r="I45" s="732"/>
      <c r="J45" s="732"/>
      <c r="K45" s="791"/>
      <c r="L45" s="805"/>
      <c r="M45" s="774"/>
      <c r="N45" s="774"/>
      <c r="O45" s="761"/>
      <c r="P45" s="771"/>
      <c r="Q45" s="769" t="s">
        <v>440</v>
      </c>
      <c r="R45" s="761"/>
      <c r="S45" s="761"/>
      <c r="T45" s="761">
        <v>2</v>
      </c>
      <c r="U45" s="797">
        <v>2</v>
      </c>
    </row>
    <row r="46" spans="1:23" s="743" customFormat="1" ht="14.1" customHeight="1" x14ac:dyDescent="0.25">
      <c r="A46" s="1026"/>
      <c r="B46" s="756"/>
      <c r="C46" s="778"/>
      <c r="D46" s="778"/>
      <c r="E46" s="778"/>
      <c r="F46" s="808"/>
      <c r="G46" s="776"/>
      <c r="H46" s="732"/>
      <c r="I46" s="732"/>
      <c r="J46" s="732"/>
      <c r="K46" s="791"/>
      <c r="L46" s="760" t="s">
        <v>433</v>
      </c>
      <c r="M46" s="774"/>
      <c r="N46" s="774"/>
      <c r="O46" s="761">
        <v>9</v>
      </c>
      <c r="P46" s="771"/>
      <c r="Q46" s="769"/>
      <c r="R46" s="761"/>
      <c r="S46" s="761"/>
      <c r="T46" s="761"/>
      <c r="U46" s="797"/>
    </row>
    <row r="47" spans="1:23" s="743" customFormat="1" ht="14.1" customHeight="1" x14ac:dyDescent="0.25">
      <c r="A47" s="1026"/>
      <c r="B47" s="756" t="s">
        <v>203</v>
      </c>
      <c r="C47" s="732">
        <v>1</v>
      </c>
      <c r="D47" s="732"/>
      <c r="E47" s="783"/>
      <c r="F47" s="784"/>
      <c r="G47" s="809"/>
      <c r="H47" s="810"/>
      <c r="I47" s="810"/>
      <c r="J47" s="783"/>
      <c r="K47" s="784"/>
      <c r="L47" s="811" t="s">
        <v>204</v>
      </c>
      <c r="M47" s="774">
        <v>3</v>
      </c>
      <c r="N47" s="774"/>
      <c r="O47" s="761"/>
      <c r="P47" s="771"/>
      <c r="Q47" s="800" t="s">
        <v>441</v>
      </c>
      <c r="R47" s="761"/>
      <c r="S47" s="761"/>
      <c r="T47" s="761">
        <v>9</v>
      </c>
      <c r="U47" s="797"/>
    </row>
    <row r="48" spans="1:23" s="743" customFormat="1" ht="15" customHeight="1" x14ac:dyDescent="0.25">
      <c r="A48" s="1026"/>
      <c r="B48" s="779" t="s">
        <v>10</v>
      </c>
      <c r="C48" s="783">
        <f>SUM(C38:C47)</f>
        <v>3</v>
      </c>
      <c r="D48" s="783">
        <f>SUM(D38:D47)</f>
        <v>2</v>
      </c>
      <c r="E48" s="783">
        <f>SUM(E38:E47)</f>
        <v>2</v>
      </c>
      <c r="F48" s="784">
        <f>SUM(F38:F47)</f>
        <v>2</v>
      </c>
      <c r="G48" s="782" t="s">
        <v>10</v>
      </c>
      <c r="H48" s="783">
        <f>SUM(H38:H47)</f>
        <v>0</v>
      </c>
      <c r="I48" s="783">
        <f>SUM(I38:I47)</f>
        <v>0</v>
      </c>
      <c r="J48" s="783">
        <f>SUM(J38:J47)</f>
        <v>4</v>
      </c>
      <c r="K48" s="784">
        <f>SUM(K38:L47)</f>
        <v>4</v>
      </c>
      <c r="L48" s="782" t="s">
        <v>10</v>
      </c>
      <c r="M48" s="783">
        <f>SUM(M38:M47)</f>
        <v>20</v>
      </c>
      <c r="N48" s="783">
        <f>SUM(N38:N47)</f>
        <v>8</v>
      </c>
      <c r="O48" s="812">
        <f>SUM(O43:O46)</f>
        <v>13</v>
      </c>
      <c r="P48" s="784">
        <f>SUM(P38:P47)</f>
        <v>4</v>
      </c>
      <c r="Q48" s="782" t="s">
        <v>10</v>
      </c>
      <c r="R48" s="783">
        <f>SUM(R38:R41)</f>
        <v>15</v>
      </c>
      <c r="S48" s="783">
        <f>S38+S39+S40</f>
        <v>6</v>
      </c>
      <c r="T48" s="783">
        <f>SUM(T43:T47)</f>
        <v>15</v>
      </c>
      <c r="U48" s="785">
        <f>SUM(U43:U45)</f>
        <v>6</v>
      </c>
    </row>
    <row r="49" spans="1:24" s="743" customFormat="1" ht="14.1" customHeight="1" thickBot="1" x14ac:dyDescent="0.3">
      <c r="A49" s="1026"/>
      <c r="B49" s="813" t="s">
        <v>11</v>
      </c>
      <c r="C49" s="1028">
        <f>C48+E48+H48+J48+M48+O48+R48+T48</f>
        <v>72</v>
      </c>
      <c r="D49" s="1029"/>
      <c r="E49" s="1029"/>
      <c r="F49" s="1029"/>
      <c r="G49" s="1029"/>
      <c r="H49" s="1029"/>
      <c r="I49" s="1029"/>
      <c r="J49" s="1029"/>
      <c r="K49" s="1029"/>
      <c r="L49" s="1029"/>
      <c r="M49" s="1029"/>
      <c r="N49" s="1029"/>
      <c r="O49" s="1029"/>
      <c r="P49" s="1029"/>
      <c r="Q49" s="1029"/>
      <c r="R49" s="1029"/>
      <c r="S49" s="1029"/>
      <c r="T49" s="1029"/>
      <c r="U49" s="1030"/>
    </row>
    <row r="50" spans="1:24" s="728" customFormat="1" ht="14.1" customHeight="1" thickTop="1" x14ac:dyDescent="0.25">
      <c r="A50" s="1027"/>
      <c r="B50" s="814" t="s">
        <v>442</v>
      </c>
      <c r="C50" s="815">
        <v>24</v>
      </c>
      <c r="D50" s="815">
        <v>25</v>
      </c>
      <c r="E50" s="815">
        <v>20</v>
      </c>
      <c r="F50" s="815">
        <v>21</v>
      </c>
      <c r="G50" s="814" t="s">
        <v>442</v>
      </c>
      <c r="H50" s="815">
        <v>17</v>
      </c>
      <c r="I50" s="815">
        <v>19</v>
      </c>
      <c r="J50" s="815">
        <v>17</v>
      </c>
      <c r="K50" s="815">
        <v>18</v>
      </c>
      <c r="L50" s="814" t="s">
        <v>442</v>
      </c>
      <c r="M50" s="816">
        <v>16</v>
      </c>
      <c r="N50" s="816">
        <v>19</v>
      </c>
      <c r="O50" s="816">
        <v>16</v>
      </c>
      <c r="P50" s="816">
        <v>18</v>
      </c>
      <c r="Q50" s="814" t="s">
        <v>442</v>
      </c>
      <c r="R50" s="816">
        <v>9</v>
      </c>
      <c r="S50" s="816">
        <v>9</v>
      </c>
      <c r="T50" s="816">
        <v>9</v>
      </c>
      <c r="U50" s="817">
        <v>9</v>
      </c>
      <c r="X50" s="818"/>
    </row>
    <row r="51" spans="1:24" ht="14.25" customHeight="1" x14ac:dyDescent="0.15">
      <c r="A51" s="1031"/>
      <c r="B51" s="1034" t="s">
        <v>443</v>
      </c>
      <c r="C51" s="1035"/>
      <c r="D51" s="1036" t="s">
        <v>444</v>
      </c>
      <c r="E51" s="1037"/>
      <c r="F51" s="1037"/>
      <c r="G51" s="1037"/>
      <c r="H51" s="1037"/>
      <c r="I51" s="1037"/>
      <c r="J51" s="1037"/>
      <c r="K51" s="1037"/>
      <c r="L51" s="1037"/>
      <c r="M51" s="1037"/>
      <c r="N51" s="1037"/>
      <c r="O51" s="1037"/>
      <c r="P51" s="1038"/>
      <c r="Q51" s="819"/>
      <c r="R51" s="820"/>
      <c r="S51" s="821"/>
      <c r="T51" s="821"/>
      <c r="U51" s="822"/>
      <c r="V51" s="743"/>
    </row>
    <row r="52" spans="1:24" ht="14.25" customHeight="1" x14ac:dyDescent="0.15">
      <c r="A52" s="1032"/>
      <c r="B52" s="1034" t="s">
        <v>445</v>
      </c>
      <c r="C52" s="1035"/>
      <c r="D52" s="1036" t="s">
        <v>446</v>
      </c>
      <c r="E52" s="1037"/>
      <c r="F52" s="1037"/>
      <c r="G52" s="1037"/>
      <c r="H52" s="1037"/>
      <c r="I52" s="1037"/>
      <c r="J52" s="1037"/>
      <c r="K52" s="1037"/>
      <c r="L52" s="1037"/>
      <c r="M52" s="1037"/>
      <c r="N52" s="1037"/>
      <c r="O52" s="1037"/>
      <c r="P52" s="1038"/>
      <c r="Q52" s="824" t="s">
        <v>447</v>
      </c>
      <c r="R52" s="825"/>
      <c r="S52" s="826"/>
      <c r="T52" s="826"/>
      <c r="U52" s="827"/>
      <c r="V52" s="743"/>
    </row>
    <row r="53" spans="1:24" ht="15" customHeight="1" x14ac:dyDescent="0.15">
      <c r="A53" s="1032"/>
      <c r="B53" s="1034" t="s">
        <v>18</v>
      </c>
      <c r="C53" s="1035"/>
      <c r="D53" s="1036" t="s">
        <v>448</v>
      </c>
      <c r="E53" s="1037"/>
      <c r="F53" s="1037"/>
      <c r="G53" s="1037"/>
      <c r="H53" s="1037"/>
      <c r="I53" s="1037"/>
      <c r="J53" s="1037"/>
      <c r="K53" s="1037"/>
      <c r="L53" s="1037"/>
      <c r="M53" s="1037"/>
      <c r="N53" s="1037"/>
      <c r="O53" s="1037"/>
      <c r="P53" s="1038"/>
      <c r="Q53" s="828"/>
      <c r="R53" s="829"/>
      <c r="S53" s="829"/>
      <c r="T53" s="829"/>
      <c r="U53" s="830"/>
      <c r="V53" s="743"/>
    </row>
    <row r="54" spans="1:24" s="728" customFormat="1" ht="75" customHeight="1" thickBot="1" x14ac:dyDescent="0.3">
      <c r="A54" s="1033"/>
      <c r="B54" s="1039" t="s">
        <v>656</v>
      </c>
      <c r="C54" s="1040"/>
      <c r="D54" s="1040"/>
      <c r="E54" s="1040"/>
      <c r="F54" s="1040"/>
      <c r="G54" s="1040"/>
      <c r="H54" s="1040"/>
      <c r="I54" s="1040"/>
      <c r="J54" s="1040"/>
      <c r="K54" s="1040"/>
      <c r="L54" s="1040"/>
      <c r="M54" s="1040"/>
      <c r="N54" s="1040"/>
      <c r="O54" s="1040"/>
      <c r="P54" s="1040"/>
      <c r="Q54" s="1040"/>
      <c r="R54" s="1040"/>
      <c r="S54" s="1040"/>
      <c r="T54" s="1040"/>
      <c r="U54" s="1041"/>
    </row>
  </sheetData>
  <mergeCells count="43">
    <mergeCell ref="A27:A37"/>
    <mergeCell ref="C37:U37"/>
    <mergeCell ref="A38:A50"/>
    <mergeCell ref="C49:U49"/>
    <mergeCell ref="A51:A54"/>
    <mergeCell ref="B51:C51"/>
    <mergeCell ref="D51:P51"/>
    <mergeCell ref="B52:C52"/>
    <mergeCell ref="D52:P52"/>
    <mergeCell ref="B53:C53"/>
    <mergeCell ref="D53:P53"/>
    <mergeCell ref="B54:U54"/>
    <mergeCell ref="A23:A26"/>
    <mergeCell ref="C26:U26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20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tabSelected="1" zoomScale="110" zoomScaleNormal="110" workbookViewId="0">
      <selection activeCell="Y23" sqref="Y23"/>
    </sheetView>
  </sheetViews>
  <sheetFormatPr defaultRowHeight="16.5" x14ac:dyDescent="0.25"/>
  <cols>
    <col min="1" max="1" width="3" style="57" customWidth="1"/>
    <col min="2" max="2" width="2.625" style="43" customWidth="1"/>
    <col min="3" max="3" width="13.375" style="40" customWidth="1"/>
    <col min="4" max="7" width="2.625" customWidth="1"/>
    <col min="8" max="8" width="13.375" style="40" customWidth="1"/>
    <col min="9" max="12" width="2.625" customWidth="1"/>
    <col min="13" max="13" width="13.375" style="40" customWidth="1"/>
    <col min="14" max="17" width="2.625" customWidth="1"/>
    <col min="18" max="18" width="13.375" style="40" customWidth="1"/>
    <col min="19" max="22" width="2.625" customWidth="1"/>
  </cols>
  <sheetData>
    <row r="1" spans="1:22" ht="25.5" x14ac:dyDescent="0.25">
      <c r="A1" s="953" t="s">
        <v>329</v>
      </c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3"/>
      <c r="V1" s="953"/>
    </row>
    <row r="2" spans="1:22" s="60" customFormat="1" ht="24.95" customHeight="1" thickBot="1" x14ac:dyDescent="0.3">
      <c r="A2" s="1047" t="s">
        <v>339</v>
      </c>
      <c r="B2" s="1047"/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048"/>
      <c r="O2" s="1048"/>
      <c r="P2" s="1048"/>
      <c r="Q2" s="1048"/>
      <c r="R2" s="1048"/>
      <c r="S2" s="1048"/>
      <c r="T2" s="1048"/>
      <c r="U2" s="1048"/>
      <c r="V2" s="1048"/>
    </row>
    <row r="3" spans="1:22" s="174" customFormat="1" ht="12.95" customHeight="1" x14ac:dyDescent="0.25">
      <c r="A3" s="965" t="s">
        <v>330</v>
      </c>
      <c r="B3" s="966"/>
      <c r="C3" s="1049" t="s">
        <v>1</v>
      </c>
      <c r="D3" s="925" t="s">
        <v>2</v>
      </c>
      <c r="E3" s="925"/>
      <c r="F3" s="925"/>
      <c r="G3" s="925"/>
      <c r="H3" s="1052" t="s">
        <v>1</v>
      </c>
      <c r="I3" s="925" t="s">
        <v>3</v>
      </c>
      <c r="J3" s="925"/>
      <c r="K3" s="925"/>
      <c r="L3" s="925"/>
      <c r="M3" s="1052" t="s">
        <v>1</v>
      </c>
      <c r="N3" s="925" t="s">
        <v>4</v>
      </c>
      <c r="O3" s="925"/>
      <c r="P3" s="925"/>
      <c r="Q3" s="925"/>
      <c r="R3" s="1052" t="s">
        <v>1</v>
      </c>
      <c r="S3" s="925" t="s">
        <v>5</v>
      </c>
      <c r="T3" s="925"/>
      <c r="U3" s="925"/>
      <c r="V3" s="961"/>
    </row>
    <row r="4" spans="1:22" s="174" customFormat="1" ht="12.95" customHeight="1" x14ac:dyDescent="0.25">
      <c r="A4" s="937"/>
      <c r="B4" s="938"/>
      <c r="C4" s="1050"/>
      <c r="D4" s="924" t="s">
        <v>6</v>
      </c>
      <c r="E4" s="924"/>
      <c r="F4" s="923" t="s">
        <v>7</v>
      </c>
      <c r="G4" s="924"/>
      <c r="H4" s="1053"/>
      <c r="I4" s="924" t="s">
        <v>6</v>
      </c>
      <c r="J4" s="924"/>
      <c r="K4" s="923" t="s">
        <v>7</v>
      </c>
      <c r="L4" s="924"/>
      <c r="M4" s="1053"/>
      <c r="N4" s="924" t="s">
        <v>6</v>
      </c>
      <c r="O4" s="924"/>
      <c r="P4" s="923" t="s">
        <v>7</v>
      </c>
      <c r="Q4" s="924"/>
      <c r="R4" s="1053"/>
      <c r="S4" s="924" t="s">
        <v>6</v>
      </c>
      <c r="T4" s="924"/>
      <c r="U4" s="923" t="s">
        <v>7</v>
      </c>
      <c r="V4" s="964"/>
    </row>
    <row r="5" spans="1:22" s="175" customFormat="1" ht="12.95" customHeight="1" thickBot="1" x14ac:dyDescent="0.3">
      <c r="A5" s="967"/>
      <c r="B5" s="968"/>
      <c r="C5" s="1051"/>
      <c r="D5" s="3" t="s">
        <v>331</v>
      </c>
      <c r="E5" s="4" t="s">
        <v>332</v>
      </c>
      <c r="F5" s="4" t="s">
        <v>331</v>
      </c>
      <c r="G5" s="4" t="s">
        <v>332</v>
      </c>
      <c r="H5" s="1054"/>
      <c r="I5" s="5" t="s">
        <v>331</v>
      </c>
      <c r="J5" s="4" t="s">
        <v>332</v>
      </c>
      <c r="K5" s="4" t="s">
        <v>331</v>
      </c>
      <c r="L5" s="4" t="s">
        <v>332</v>
      </c>
      <c r="M5" s="1054"/>
      <c r="N5" s="5" t="s">
        <v>331</v>
      </c>
      <c r="O5" s="4" t="s">
        <v>332</v>
      </c>
      <c r="P5" s="4" t="s">
        <v>331</v>
      </c>
      <c r="Q5" s="4" t="s">
        <v>332</v>
      </c>
      <c r="R5" s="1054"/>
      <c r="S5" s="5" t="s">
        <v>331</v>
      </c>
      <c r="T5" s="4" t="s">
        <v>332</v>
      </c>
      <c r="U5" s="4" t="s">
        <v>331</v>
      </c>
      <c r="V5" s="6" t="s">
        <v>332</v>
      </c>
    </row>
    <row r="6" spans="1:22" s="40" customFormat="1" ht="12.95" customHeight="1" x14ac:dyDescent="0.25">
      <c r="A6" s="965" t="s">
        <v>333</v>
      </c>
      <c r="B6" s="966"/>
      <c r="C6" s="469" t="s">
        <v>334</v>
      </c>
      <c r="D6" s="470"/>
      <c r="E6" s="7"/>
      <c r="F6" s="7">
        <v>2</v>
      </c>
      <c r="G6" s="471">
        <v>2</v>
      </c>
      <c r="H6" s="472" t="s">
        <v>335</v>
      </c>
      <c r="I6" s="7">
        <v>2</v>
      </c>
      <c r="J6" s="7">
        <v>2</v>
      </c>
      <c r="K6" s="7"/>
      <c r="L6" s="9"/>
      <c r="M6" s="472"/>
      <c r="N6" s="7"/>
      <c r="O6" s="7"/>
      <c r="P6" s="7"/>
      <c r="Q6" s="9"/>
      <c r="R6" s="472"/>
      <c r="S6" s="473"/>
      <c r="T6" s="471"/>
      <c r="U6" s="471"/>
      <c r="V6" s="474"/>
    </row>
    <row r="7" spans="1:22" s="40" customFormat="1" ht="12.95" customHeight="1" x14ac:dyDescent="0.25">
      <c r="A7" s="937"/>
      <c r="B7" s="938"/>
      <c r="C7" s="232" t="s">
        <v>336</v>
      </c>
      <c r="D7" s="183">
        <v>2</v>
      </c>
      <c r="E7" s="184">
        <v>2</v>
      </c>
      <c r="F7" s="184">
        <v>2</v>
      </c>
      <c r="G7" s="185">
        <v>2</v>
      </c>
      <c r="H7" s="232" t="s">
        <v>337</v>
      </c>
      <c r="I7" s="55">
        <v>2</v>
      </c>
      <c r="J7" s="55">
        <v>2</v>
      </c>
      <c r="K7" s="14"/>
      <c r="L7" s="15"/>
      <c r="M7" s="475"/>
      <c r="N7" s="476"/>
      <c r="O7" s="476"/>
      <c r="P7" s="476"/>
      <c r="Q7" s="477"/>
      <c r="R7" s="478"/>
      <c r="S7" s="479"/>
      <c r="T7" s="480"/>
      <c r="U7" s="480"/>
      <c r="V7" s="481"/>
    </row>
    <row r="8" spans="1:22" s="40" customFormat="1" ht="12.95" customHeight="1" x14ac:dyDescent="0.25">
      <c r="A8" s="937"/>
      <c r="B8" s="938"/>
      <c r="C8" s="482" t="s">
        <v>14</v>
      </c>
      <c r="D8" s="46">
        <v>2</v>
      </c>
      <c r="E8" s="14">
        <v>2</v>
      </c>
      <c r="F8" s="14">
        <v>2</v>
      </c>
      <c r="G8" s="480">
        <v>2</v>
      </c>
      <c r="H8" s="478"/>
      <c r="I8" s="14"/>
      <c r="J8" s="14"/>
      <c r="K8" s="14"/>
      <c r="L8" s="15"/>
      <c r="M8" s="482"/>
      <c r="N8" s="14"/>
      <c r="O8" s="14"/>
      <c r="P8" s="14"/>
      <c r="Q8" s="15"/>
      <c r="R8" s="478"/>
      <c r="S8" s="479"/>
      <c r="T8" s="480"/>
      <c r="U8" s="480"/>
      <c r="V8" s="481"/>
    </row>
    <row r="9" spans="1:22" s="173" customFormat="1" ht="12.95" customHeight="1" x14ac:dyDescent="0.25">
      <c r="A9" s="937"/>
      <c r="B9" s="938"/>
      <c r="C9" s="483" t="s">
        <v>10</v>
      </c>
      <c r="D9" s="36">
        <f>SUM(D6:D8)</f>
        <v>4</v>
      </c>
      <c r="E9" s="468">
        <f>SUM(E6:E8)</f>
        <v>4</v>
      </c>
      <c r="F9" s="468">
        <f>SUM(F6:F8)</f>
        <v>6</v>
      </c>
      <c r="G9" s="127">
        <f>SUM(G6:G8)</f>
        <v>6</v>
      </c>
      <c r="H9" s="484" t="s">
        <v>10</v>
      </c>
      <c r="I9" s="468">
        <f>SUM(I6:I8)</f>
        <v>4</v>
      </c>
      <c r="J9" s="468">
        <f>SUM(J6:J8)</f>
        <v>4</v>
      </c>
      <c r="K9" s="468">
        <f>SUM(K6:K8)</f>
        <v>0</v>
      </c>
      <c r="L9" s="127">
        <f>SUM(L6:L8)</f>
        <v>0</v>
      </c>
      <c r="M9" s="485" t="s">
        <v>10</v>
      </c>
      <c r="N9" s="36">
        <f>SUM(N6:N8)</f>
        <v>0</v>
      </c>
      <c r="O9" s="468">
        <f>SUM(O6:O8)</f>
        <v>0</v>
      </c>
      <c r="P9" s="468">
        <f>SUM(P6:P8)</f>
        <v>0</v>
      </c>
      <c r="Q9" s="127">
        <f>SUM(Q6:Q8)</f>
        <v>0</v>
      </c>
      <c r="R9" s="485" t="s">
        <v>10</v>
      </c>
      <c r="S9" s="36">
        <f>SUM(S6:S8)</f>
        <v>0</v>
      </c>
      <c r="T9" s="468">
        <f>SUM(T6:T8)</f>
        <v>0</v>
      </c>
      <c r="U9" s="468">
        <f>SUM(U6:U8)</f>
        <v>0</v>
      </c>
      <c r="V9" s="180">
        <f>SUM(V6:V8)</f>
        <v>0</v>
      </c>
    </row>
    <row r="10" spans="1:22" s="173" customFormat="1" ht="12.95" customHeight="1" x14ac:dyDescent="0.25">
      <c r="A10" s="937"/>
      <c r="B10" s="938"/>
      <c r="C10" s="486" t="s">
        <v>11</v>
      </c>
      <c r="D10" s="1042">
        <f>D9+F9+I9+K9+N9+P9+S9+U9</f>
        <v>14</v>
      </c>
      <c r="E10" s="1042"/>
      <c r="F10" s="1042"/>
      <c r="G10" s="1042"/>
      <c r="H10" s="1042"/>
      <c r="I10" s="1042"/>
      <c r="J10" s="1042"/>
      <c r="K10" s="1042"/>
      <c r="L10" s="1042"/>
      <c r="M10" s="1042"/>
      <c r="N10" s="1042"/>
      <c r="O10" s="1042"/>
      <c r="P10" s="1042"/>
      <c r="Q10" s="1042"/>
      <c r="R10" s="1042"/>
      <c r="S10" s="1042"/>
      <c r="T10" s="1042"/>
      <c r="U10" s="1042"/>
      <c r="V10" s="1043"/>
    </row>
    <row r="11" spans="1:22" s="131" customFormat="1" ht="50.1" customHeight="1" thickBot="1" x14ac:dyDescent="0.3">
      <c r="A11" s="939"/>
      <c r="B11" s="940"/>
      <c r="C11" s="1044" t="s">
        <v>649</v>
      </c>
      <c r="D11" s="948"/>
      <c r="E11" s="948"/>
      <c r="F11" s="948"/>
      <c r="G11" s="948"/>
      <c r="H11" s="948"/>
      <c r="I11" s="948"/>
      <c r="J11" s="948"/>
      <c r="K11" s="948"/>
      <c r="L11" s="948"/>
      <c r="M11" s="948"/>
      <c r="N11" s="948"/>
      <c r="O11" s="948"/>
      <c r="P11" s="948"/>
      <c r="Q11" s="948"/>
      <c r="R11" s="948"/>
      <c r="S11" s="948"/>
      <c r="T11" s="948"/>
      <c r="U11" s="948"/>
      <c r="V11" s="949"/>
    </row>
    <row r="12" spans="1:22" s="40" customFormat="1" ht="12.95" customHeight="1" thickTop="1" x14ac:dyDescent="0.25">
      <c r="A12" s="1045" t="s">
        <v>19</v>
      </c>
      <c r="B12" s="1046"/>
      <c r="C12" s="487" t="s">
        <v>15</v>
      </c>
      <c r="D12" s="488">
        <v>0</v>
      </c>
      <c r="E12" s="489">
        <v>1</v>
      </c>
      <c r="F12" s="31">
        <v>0</v>
      </c>
      <c r="G12" s="490">
        <v>1</v>
      </c>
      <c r="H12" s="491" t="s">
        <v>16</v>
      </c>
      <c r="I12" s="31">
        <v>1</v>
      </c>
      <c r="J12" s="31">
        <v>1</v>
      </c>
      <c r="K12" s="31">
        <v>1</v>
      </c>
      <c r="L12" s="32">
        <v>1</v>
      </c>
      <c r="M12" s="478"/>
      <c r="N12" s="33"/>
      <c r="O12" s="33"/>
      <c r="P12" s="33"/>
      <c r="Q12" s="34"/>
      <c r="R12" s="492"/>
      <c r="S12" s="493"/>
      <c r="T12" s="490"/>
      <c r="U12" s="490"/>
      <c r="V12" s="494"/>
    </row>
    <row r="13" spans="1:22" s="40" customFormat="1" ht="12.95" customHeight="1" x14ac:dyDescent="0.25">
      <c r="A13" s="937"/>
      <c r="B13" s="938"/>
      <c r="C13" s="482" t="s">
        <v>140</v>
      </c>
      <c r="D13" s="495">
        <v>2</v>
      </c>
      <c r="E13" s="496">
        <v>2</v>
      </c>
      <c r="F13" s="14"/>
      <c r="G13" s="480"/>
      <c r="H13" s="491" t="s">
        <v>17</v>
      </c>
      <c r="I13" s="31">
        <v>2</v>
      </c>
      <c r="J13" s="31">
        <v>2</v>
      </c>
      <c r="K13" s="31"/>
      <c r="L13" s="32"/>
      <c r="M13" s="497"/>
      <c r="N13" s="18"/>
      <c r="O13" s="18"/>
      <c r="P13" s="18"/>
      <c r="Q13" s="19"/>
      <c r="R13" s="492"/>
      <c r="S13" s="493"/>
      <c r="T13" s="490"/>
      <c r="U13" s="490"/>
      <c r="V13" s="494"/>
    </row>
    <row r="14" spans="1:22" s="40" customFormat="1" ht="12.95" customHeight="1" x14ac:dyDescent="0.25">
      <c r="A14" s="937"/>
      <c r="B14" s="938"/>
      <c r="C14" s="498"/>
      <c r="D14" s="14"/>
      <c r="E14" s="14"/>
      <c r="F14" s="14"/>
      <c r="G14" s="480"/>
      <c r="H14" s="492" t="s">
        <v>141</v>
      </c>
      <c r="I14" s="499"/>
      <c r="J14" s="499"/>
      <c r="K14" s="499">
        <v>2</v>
      </c>
      <c r="L14" s="499">
        <v>2</v>
      </c>
      <c r="M14" s="478"/>
      <c r="N14" s="480"/>
      <c r="O14" s="480"/>
      <c r="P14" s="14"/>
      <c r="Q14" s="500"/>
      <c r="R14" s="478"/>
      <c r="S14" s="479"/>
      <c r="T14" s="480"/>
      <c r="U14" s="480"/>
      <c r="V14" s="481"/>
    </row>
    <row r="15" spans="1:22" s="172" customFormat="1" ht="12.95" customHeight="1" x14ac:dyDescent="0.25">
      <c r="A15" s="937"/>
      <c r="B15" s="938"/>
      <c r="C15" s="501" t="s">
        <v>10</v>
      </c>
      <c r="D15" s="128">
        <v>0</v>
      </c>
      <c r="E15" s="468">
        <f>SUM(E12:E14)</f>
        <v>3</v>
      </c>
      <c r="F15" s="468">
        <f>SUM(F12:F14)</f>
        <v>0</v>
      </c>
      <c r="G15" s="502">
        <f>SUM(G12:G14)</f>
        <v>1</v>
      </c>
      <c r="H15" s="485" t="s">
        <v>10</v>
      </c>
      <c r="I15" s="468">
        <f>SUM(I12:I14)</f>
        <v>3</v>
      </c>
      <c r="J15" s="468">
        <f>SUM(J12:J14)</f>
        <v>3</v>
      </c>
      <c r="K15" s="468">
        <f>SUM(K12:K14)</f>
        <v>3</v>
      </c>
      <c r="L15" s="502">
        <f>SUM(L12:L14)</f>
        <v>3</v>
      </c>
      <c r="M15" s="485" t="s">
        <v>10</v>
      </c>
      <c r="N15" s="468">
        <f>SUM(N12:N14)</f>
        <v>0</v>
      </c>
      <c r="O15" s="468">
        <f>SUM(O12:O14)</f>
        <v>0</v>
      </c>
      <c r="P15" s="468">
        <f>SUM(P12:P14)</f>
        <v>0</v>
      </c>
      <c r="Q15" s="127">
        <f>SUM(Q12:Q14)</f>
        <v>0</v>
      </c>
      <c r="R15" s="485" t="s">
        <v>10</v>
      </c>
      <c r="S15" s="36">
        <f>SUM(S12:S14)</f>
        <v>0</v>
      </c>
      <c r="T15" s="468">
        <f>SUM(T12:T14)</f>
        <v>0</v>
      </c>
      <c r="U15" s="468">
        <f>SUM(U12:U14)</f>
        <v>0</v>
      </c>
      <c r="V15" s="180">
        <f>SUM(V12:V14)</f>
        <v>0</v>
      </c>
    </row>
    <row r="16" spans="1:22" s="172" customFormat="1" ht="12.95" customHeight="1" thickBot="1" x14ac:dyDescent="0.3">
      <c r="A16" s="939"/>
      <c r="B16" s="940"/>
      <c r="C16" s="503" t="s">
        <v>11</v>
      </c>
      <c r="D16" s="930">
        <f>SUM(D15,F15,I15,K15,N15,P15,S15,U15)</f>
        <v>6</v>
      </c>
      <c r="E16" s="931"/>
      <c r="F16" s="931"/>
      <c r="G16" s="931"/>
      <c r="H16" s="931"/>
      <c r="I16" s="931"/>
      <c r="J16" s="931"/>
      <c r="K16" s="931"/>
      <c r="L16" s="931"/>
      <c r="M16" s="931"/>
      <c r="N16" s="931"/>
      <c r="O16" s="931"/>
      <c r="P16" s="931"/>
      <c r="Q16" s="931"/>
      <c r="R16" s="931"/>
      <c r="S16" s="931"/>
      <c r="T16" s="931"/>
      <c r="U16" s="931"/>
      <c r="V16" s="932"/>
    </row>
    <row r="17" spans="1:22" s="176" customFormat="1" ht="80.099999999999994" customHeight="1" thickTop="1" x14ac:dyDescent="0.25">
      <c r="A17" s="937" t="s">
        <v>20</v>
      </c>
      <c r="B17" s="938"/>
      <c r="C17" s="1065" t="s">
        <v>115</v>
      </c>
      <c r="D17" s="1065"/>
      <c r="E17" s="1065"/>
      <c r="F17" s="1065"/>
      <c r="G17" s="1065"/>
      <c r="H17" s="1065"/>
      <c r="I17" s="1065"/>
      <c r="J17" s="1065"/>
      <c r="K17" s="1065"/>
      <c r="L17" s="1065"/>
      <c r="M17" s="1065"/>
      <c r="N17" s="1065"/>
      <c r="O17" s="1065"/>
      <c r="P17" s="1065"/>
      <c r="Q17" s="1065"/>
      <c r="R17" s="1065"/>
      <c r="S17" s="1065"/>
      <c r="T17" s="1065"/>
      <c r="U17" s="1065"/>
      <c r="V17" s="1066"/>
    </row>
    <row r="18" spans="1:22" s="172" customFormat="1" ht="12.95" customHeight="1" thickBot="1" x14ac:dyDescent="0.3">
      <c r="A18" s="939"/>
      <c r="B18" s="940"/>
      <c r="C18" s="504" t="s">
        <v>11</v>
      </c>
      <c r="D18" s="930">
        <v>6</v>
      </c>
      <c r="E18" s="931"/>
      <c r="F18" s="931"/>
      <c r="G18" s="931"/>
      <c r="H18" s="931"/>
      <c r="I18" s="931"/>
      <c r="J18" s="931"/>
      <c r="K18" s="931"/>
      <c r="L18" s="931"/>
      <c r="M18" s="931"/>
      <c r="N18" s="931"/>
      <c r="O18" s="931"/>
      <c r="P18" s="931"/>
      <c r="Q18" s="931"/>
      <c r="R18" s="931"/>
      <c r="S18" s="931"/>
      <c r="T18" s="931"/>
      <c r="U18" s="931"/>
      <c r="V18" s="932"/>
    </row>
    <row r="19" spans="1:22" s="177" customFormat="1" ht="12.95" customHeight="1" thickTop="1" x14ac:dyDescent="0.25">
      <c r="A19" s="1045" t="s">
        <v>116</v>
      </c>
      <c r="B19" s="1046"/>
      <c r="C19" s="505" t="s">
        <v>117</v>
      </c>
      <c r="D19" s="506">
        <v>3</v>
      </c>
      <c r="E19" s="506">
        <v>3</v>
      </c>
      <c r="F19" s="506">
        <v>3</v>
      </c>
      <c r="G19" s="507">
        <v>3</v>
      </c>
      <c r="H19" s="508" t="s">
        <v>118</v>
      </c>
      <c r="I19" s="509"/>
      <c r="J19" s="509"/>
      <c r="K19" s="509">
        <v>2</v>
      </c>
      <c r="L19" s="510">
        <v>2</v>
      </c>
      <c r="M19" s="505"/>
      <c r="N19" s="506"/>
      <c r="O19" s="506"/>
      <c r="P19" s="511"/>
      <c r="Q19" s="512"/>
      <c r="R19" s="513"/>
      <c r="S19" s="514"/>
      <c r="T19" s="514"/>
      <c r="U19" s="514"/>
      <c r="V19" s="515"/>
    </row>
    <row r="20" spans="1:22" s="172" customFormat="1" ht="12.95" customHeight="1" x14ac:dyDescent="0.25">
      <c r="A20" s="937"/>
      <c r="B20" s="938"/>
      <c r="C20" s="516" t="s">
        <v>10</v>
      </c>
      <c r="D20" s="17">
        <v>3</v>
      </c>
      <c r="E20" s="17">
        <v>3</v>
      </c>
      <c r="F20" s="17">
        <v>3</v>
      </c>
      <c r="G20" s="517">
        <v>3</v>
      </c>
      <c r="H20" s="518" t="s">
        <v>10</v>
      </c>
      <c r="I20" s="17">
        <v>0</v>
      </c>
      <c r="J20" s="17">
        <v>0</v>
      </c>
      <c r="K20" s="17">
        <v>2</v>
      </c>
      <c r="L20" s="112">
        <v>2</v>
      </c>
      <c r="M20" s="518" t="s">
        <v>10</v>
      </c>
      <c r="N20" s="17">
        <v>0</v>
      </c>
      <c r="O20" s="17">
        <v>0</v>
      </c>
      <c r="P20" s="17">
        <v>0</v>
      </c>
      <c r="Q20" s="112">
        <v>0</v>
      </c>
      <c r="R20" s="518" t="s">
        <v>10</v>
      </c>
      <c r="S20" s="17">
        <v>0</v>
      </c>
      <c r="T20" s="17">
        <v>0</v>
      </c>
      <c r="U20" s="17">
        <v>0</v>
      </c>
      <c r="V20" s="519">
        <v>0</v>
      </c>
    </row>
    <row r="21" spans="1:22" s="172" customFormat="1" ht="12.95" customHeight="1" thickBot="1" x14ac:dyDescent="0.3">
      <c r="A21" s="939"/>
      <c r="B21" s="940"/>
      <c r="C21" s="520" t="s">
        <v>11</v>
      </c>
      <c r="D21" s="1060">
        <v>8</v>
      </c>
      <c r="E21" s="1061"/>
      <c r="F21" s="1061"/>
      <c r="G21" s="1062"/>
      <c r="H21" s="1061"/>
      <c r="I21" s="1061"/>
      <c r="J21" s="1061"/>
      <c r="K21" s="1061"/>
      <c r="L21" s="1062"/>
      <c r="M21" s="1061"/>
      <c r="N21" s="1061"/>
      <c r="O21" s="1061"/>
      <c r="P21" s="1061"/>
      <c r="Q21" s="1062"/>
      <c r="R21" s="1061"/>
      <c r="S21" s="1061"/>
      <c r="T21" s="1061"/>
      <c r="U21" s="1061"/>
      <c r="V21" s="1063"/>
    </row>
    <row r="22" spans="1:22" s="177" customFormat="1" ht="12.95" customHeight="1" thickTop="1" x14ac:dyDescent="0.25">
      <c r="A22" s="1045" t="s">
        <v>119</v>
      </c>
      <c r="B22" s="1046"/>
      <c r="C22" s="521" t="s">
        <v>120</v>
      </c>
      <c r="D22" s="522">
        <v>2</v>
      </c>
      <c r="E22" s="522">
        <v>2</v>
      </c>
      <c r="F22" s="522"/>
      <c r="G22" s="523"/>
      <c r="H22" s="521" t="s">
        <v>121</v>
      </c>
      <c r="I22" s="522">
        <v>2</v>
      </c>
      <c r="J22" s="522">
        <v>2</v>
      </c>
      <c r="K22" s="522"/>
      <c r="L22" s="523"/>
      <c r="M22" s="524"/>
      <c r="N22" s="525"/>
      <c r="O22" s="525"/>
      <c r="P22" s="525"/>
      <c r="Q22" s="526"/>
      <c r="R22" s="521" t="s">
        <v>122</v>
      </c>
      <c r="S22" s="522">
        <v>2</v>
      </c>
      <c r="T22" s="522">
        <v>2</v>
      </c>
      <c r="U22" s="525"/>
      <c r="V22" s="527"/>
    </row>
    <row r="23" spans="1:22" s="177" customFormat="1" ht="12.95" customHeight="1" x14ac:dyDescent="0.25">
      <c r="A23" s="937"/>
      <c r="B23" s="938"/>
      <c r="C23" s="528" t="s">
        <v>123</v>
      </c>
      <c r="D23" s="179"/>
      <c r="E23" s="179"/>
      <c r="F23" s="179">
        <v>2</v>
      </c>
      <c r="G23" s="122">
        <v>2</v>
      </c>
      <c r="H23" s="528" t="s">
        <v>124</v>
      </c>
      <c r="I23" s="179"/>
      <c r="J23" s="179"/>
      <c r="K23" s="179">
        <v>2</v>
      </c>
      <c r="L23" s="122">
        <v>2</v>
      </c>
      <c r="M23" s="529"/>
      <c r="N23" s="530"/>
      <c r="O23" s="530"/>
      <c r="P23" s="530"/>
      <c r="Q23" s="531"/>
      <c r="R23" s="528"/>
      <c r="S23" s="179"/>
      <c r="T23" s="179"/>
      <c r="U23" s="530"/>
      <c r="V23" s="532"/>
    </row>
    <row r="24" spans="1:22" s="173" customFormat="1" ht="12.95" customHeight="1" x14ac:dyDescent="0.25">
      <c r="A24" s="937"/>
      <c r="B24" s="938"/>
      <c r="C24" s="36" t="s">
        <v>10</v>
      </c>
      <c r="D24" s="468">
        <v>2</v>
      </c>
      <c r="E24" s="468">
        <v>2</v>
      </c>
      <c r="F24" s="468">
        <v>2</v>
      </c>
      <c r="G24" s="127">
        <v>2</v>
      </c>
      <c r="H24" s="36" t="s">
        <v>10</v>
      </c>
      <c r="I24" s="468">
        <v>2</v>
      </c>
      <c r="J24" s="468">
        <v>2</v>
      </c>
      <c r="K24" s="468">
        <v>2</v>
      </c>
      <c r="L24" s="127">
        <v>2</v>
      </c>
      <c r="M24" s="36" t="s">
        <v>10</v>
      </c>
      <c r="N24" s="468">
        <v>0</v>
      </c>
      <c r="O24" s="468">
        <v>0</v>
      </c>
      <c r="P24" s="468">
        <v>0</v>
      </c>
      <c r="Q24" s="127">
        <v>0</v>
      </c>
      <c r="R24" s="36" t="s">
        <v>10</v>
      </c>
      <c r="S24" s="468">
        <v>2</v>
      </c>
      <c r="T24" s="468">
        <v>2</v>
      </c>
      <c r="U24" s="468">
        <v>0</v>
      </c>
      <c r="V24" s="180">
        <v>0</v>
      </c>
    </row>
    <row r="25" spans="1:22" s="173" customFormat="1" ht="12.95" customHeight="1" thickBot="1" x14ac:dyDescent="0.3">
      <c r="A25" s="939"/>
      <c r="B25" s="940"/>
      <c r="C25" s="503" t="s">
        <v>11</v>
      </c>
      <c r="D25" s="865">
        <v>10</v>
      </c>
      <c r="E25" s="865"/>
      <c r="F25" s="865"/>
      <c r="G25" s="1064"/>
      <c r="H25" s="865"/>
      <c r="I25" s="865"/>
      <c r="J25" s="865"/>
      <c r="K25" s="865"/>
      <c r="L25" s="1064"/>
      <c r="M25" s="865"/>
      <c r="N25" s="865"/>
      <c r="O25" s="865"/>
      <c r="P25" s="865"/>
      <c r="Q25" s="1064"/>
      <c r="R25" s="865"/>
      <c r="S25" s="865"/>
      <c r="T25" s="865"/>
      <c r="U25" s="865"/>
      <c r="V25" s="866"/>
    </row>
    <row r="26" spans="1:22" s="404" customFormat="1" ht="15" customHeight="1" thickTop="1" x14ac:dyDescent="0.25">
      <c r="A26" s="1069" t="s">
        <v>125</v>
      </c>
      <c r="B26" s="1055" t="s">
        <v>126</v>
      </c>
      <c r="C26" s="533" t="s">
        <v>231</v>
      </c>
      <c r="D26" s="534">
        <v>2</v>
      </c>
      <c r="E26" s="534">
        <v>3</v>
      </c>
      <c r="F26" s="534">
        <v>2</v>
      </c>
      <c r="G26" s="534">
        <v>3</v>
      </c>
      <c r="H26" s="535" t="s">
        <v>232</v>
      </c>
      <c r="I26" s="534">
        <v>2</v>
      </c>
      <c r="J26" s="534">
        <v>2</v>
      </c>
      <c r="K26" s="534">
        <v>2</v>
      </c>
      <c r="L26" s="534">
        <v>2</v>
      </c>
      <c r="M26" s="536" t="s">
        <v>77</v>
      </c>
      <c r="N26" s="537">
        <v>2</v>
      </c>
      <c r="O26" s="537">
        <v>4</v>
      </c>
      <c r="P26" s="537">
        <v>2</v>
      </c>
      <c r="Q26" s="538">
        <v>4</v>
      </c>
      <c r="R26" s="539" t="s">
        <v>127</v>
      </c>
      <c r="S26" s="540">
        <v>9</v>
      </c>
      <c r="T26" s="540">
        <v>9</v>
      </c>
      <c r="U26" s="537"/>
      <c r="V26" s="541"/>
    </row>
    <row r="27" spans="1:22" s="404" customFormat="1" ht="15" customHeight="1" x14ac:dyDescent="0.25">
      <c r="A27" s="1070"/>
      <c r="B27" s="1056"/>
      <c r="C27" s="533" t="s">
        <v>233</v>
      </c>
      <c r="D27" s="542"/>
      <c r="E27" s="542"/>
      <c r="F27" s="542">
        <v>2</v>
      </c>
      <c r="G27" s="542">
        <v>3</v>
      </c>
      <c r="H27" s="533" t="s">
        <v>234</v>
      </c>
      <c r="I27" s="542">
        <v>2</v>
      </c>
      <c r="J27" s="542">
        <v>2</v>
      </c>
      <c r="K27" s="542">
        <v>2</v>
      </c>
      <c r="L27" s="542">
        <v>2</v>
      </c>
      <c r="M27" s="543"/>
      <c r="N27" s="543"/>
      <c r="O27" s="543"/>
      <c r="P27" s="538"/>
      <c r="Q27" s="538"/>
      <c r="R27" s="536"/>
      <c r="S27" s="537"/>
      <c r="T27" s="537"/>
      <c r="U27" s="537"/>
      <c r="V27" s="541"/>
    </row>
    <row r="28" spans="1:22" s="404" customFormat="1" ht="15" customHeight="1" x14ac:dyDescent="0.25">
      <c r="A28" s="1070"/>
      <c r="B28" s="1056"/>
      <c r="C28" s="544" t="s">
        <v>235</v>
      </c>
      <c r="D28" s="542">
        <v>2</v>
      </c>
      <c r="E28" s="542">
        <v>2</v>
      </c>
      <c r="F28" s="542"/>
      <c r="G28" s="542"/>
      <c r="H28" s="545"/>
      <c r="I28" s="545"/>
      <c r="J28" s="545"/>
      <c r="K28" s="545"/>
      <c r="L28" s="545"/>
      <c r="M28" s="545"/>
      <c r="N28" s="545"/>
      <c r="O28" s="545"/>
      <c r="P28" s="545"/>
      <c r="Q28" s="545"/>
      <c r="R28" s="533"/>
      <c r="S28" s="542"/>
      <c r="T28" s="542"/>
      <c r="U28" s="542"/>
      <c r="V28" s="546"/>
    </row>
    <row r="29" spans="1:22" s="404" customFormat="1" ht="15" customHeight="1" thickBot="1" x14ac:dyDescent="0.3">
      <c r="A29" s="1070"/>
      <c r="B29" s="1056"/>
      <c r="C29" s="547" t="s">
        <v>340</v>
      </c>
      <c r="D29" s="548">
        <v>2</v>
      </c>
      <c r="E29" s="548">
        <v>2</v>
      </c>
      <c r="F29" s="548"/>
      <c r="G29" s="548"/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7"/>
      <c r="S29" s="548"/>
      <c r="T29" s="548"/>
      <c r="U29" s="548"/>
      <c r="V29" s="550"/>
    </row>
    <row r="30" spans="1:22" s="404" customFormat="1" ht="15" customHeight="1" thickTop="1" x14ac:dyDescent="0.25">
      <c r="A30" s="1070"/>
      <c r="B30" s="1055" t="s">
        <v>128</v>
      </c>
      <c r="C30" s="539" t="s">
        <v>236</v>
      </c>
      <c r="D30" s="540">
        <v>2</v>
      </c>
      <c r="E30" s="540">
        <v>2</v>
      </c>
      <c r="F30" s="540">
        <v>2</v>
      </c>
      <c r="G30" s="540">
        <v>2</v>
      </c>
      <c r="H30" s="539" t="s">
        <v>237</v>
      </c>
      <c r="I30" s="540">
        <v>2</v>
      </c>
      <c r="J30" s="540">
        <v>3</v>
      </c>
      <c r="K30" s="551"/>
      <c r="L30" s="551"/>
      <c r="M30" s="539" t="s">
        <v>238</v>
      </c>
      <c r="N30" s="540">
        <v>3</v>
      </c>
      <c r="O30" s="540">
        <v>3</v>
      </c>
      <c r="P30" s="551"/>
      <c r="Q30" s="551"/>
      <c r="R30" s="539"/>
      <c r="S30" s="540"/>
      <c r="T30" s="540"/>
      <c r="U30" s="540"/>
      <c r="V30" s="552"/>
    </row>
    <row r="31" spans="1:22" s="404" customFormat="1" ht="15" customHeight="1" x14ac:dyDescent="0.25">
      <c r="A31" s="1070"/>
      <c r="B31" s="1056"/>
      <c r="C31" s="553" t="s">
        <v>92</v>
      </c>
      <c r="D31" s="553"/>
      <c r="E31" s="553"/>
      <c r="F31" s="554">
        <v>2</v>
      </c>
      <c r="G31" s="554">
        <v>2</v>
      </c>
      <c r="H31" s="553" t="s">
        <v>239</v>
      </c>
      <c r="I31" s="554"/>
      <c r="J31" s="554"/>
      <c r="K31" s="554">
        <v>3</v>
      </c>
      <c r="L31" s="554">
        <v>3</v>
      </c>
      <c r="M31" s="553" t="s">
        <v>240</v>
      </c>
      <c r="N31" s="554"/>
      <c r="O31" s="554"/>
      <c r="P31" s="554">
        <v>3</v>
      </c>
      <c r="Q31" s="554">
        <v>3</v>
      </c>
      <c r="R31" s="553"/>
      <c r="S31" s="554"/>
      <c r="T31" s="554"/>
      <c r="U31" s="554"/>
      <c r="V31" s="555"/>
    </row>
    <row r="32" spans="1:22" s="404" customFormat="1" ht="15" customHeight="1" thickBot="1" x14ac:dyDescent="0.3">
      <c r="A32" s="1070"/>
      <c r="B32" s="1056"/>
      <c r="C32" s="556"/>
      <c r="D32" s="557"/>
      <c r="E32" s="557"/>
      <c r="F32" s="557"/>
      <c r="G32" s="557"/>
      <c r="H32" s="558"/>
      <c r="I32" s="558"/>
      <c r="J32" s="558"/>
      <c r="K32" s="557"/>
      <c r="L32" s="557"/>
      <c r="M32" s="559"/>
      <c r="N32" s="559"/>
      <c r="O32" s="559"/>
      <c r="P32" s="559"/>
      <c r="Q32" s="559"/>
      <c r="R32" s="559"/>
      <c r="S32" s="557"/>
      <c r="T32" s="557"/>
      <c r="U32" s="557"/>
      <c r="V32" s="560"/>
    </row>
    <row r="33" spans="1:22" s="404" customFormat="1" ht="15" customHeight="1" thickTop="1" x14ac:dyDescent="0.25">
      <c r="A33" s="1070"/>
      <c r="B33" s="1055" t="s">
        <v>129</v>
      </c>
      <c r="C33" s="561" t="s">
        <v>241</v>
      </c>
      <c r="D33" s="540">
        <v>2</v>
      </c>
      <c r="E33" s="540">
        <v>2</v>
      </c>
      <c r="F33" s="562"/>
      <c r="G33" s="540"/>
      <c r="H33" s="539" t="s">
        <v>242</v>
      </c>
      <c r="I33" s="540">
        <v>3</v>
      </c>
      <c r="J33" s="540">
        <v>3</v>
      </c>
      <c r="K33" s="540"/>
      <c r="L33" s="540"/>
      <c r="M33" s="561" t="s">
        <v>243</v>
      </c>
      <c r="N33" s="540">
        <v>2</v>
      </c>
      <c r="O33" s="540">
        <v>2</v>
      </c>
      <c r="P33" s="540"/>
      <c r="Q33" s="540"/>
      <c r="R33" s="539"/>
      <c r="S33" s="540"/>
      <c r="T33" s="540"/>
      <c r="U33" s="540"/>
      <c r="V33" s="552"/>
    </row>
    <row r="34" spans="1:22" s="404" customFormat="1" ht="15" customHeight="1" x14ac:dyDescent="0.25">
      <c r="A34" s="1070"/>
      <c r="B34" s="1056"/>
      <c r="C34" s="553" t="s">
        <v>244</v>
      </c>
      <c r="D34" s="554"/>
      <c r="E34" s="554"/>
      <c r="F34" s="554">
        <v>3</v>
      </c>
      <c r="G34" s="554">
        <v>3</v>
      </c>
      <c r="H34" s="553" t="s">
        <v>245</v>
      </c>
      <c r="I34" s="540"/>
      <c r="J34" s="540"/>
      <c r="K34" s="540">
        <v>2</v>
      </c>
      <c r="L34" s="540">
        <v>2</v>
      </c>
      <c r="M34" s="553"/>
      <c r="N34" s="554"/>
      <c r="O34" s="554"/>
      <c r="P34" s="554"/>
      <c r="Q34" s="554"/>
      <c r="R34" s="553"/>
      <c r="S34" s="554"/>
      <c r="T34" s="554"/>
      <c r="U34" s="554"/>
      <c r="V34" s="555"/>
    </row>
    <row r="35" spans="1:22" s="404" customFormat="1" ht="15" customHeight="1" x14ac:dyDescent="0.25">
      <c r="A35" s="1070"/>
      <c r="B35" s="1057"/>
      <c r="C35" s="563" t="s">
        <v>10</v>
      </c>
      <c r="D35" s="564">
        <f>SUM(D26:D34)</f>
        <v>10</v>
      </c>
      <c r="E35" s="564">
        <f>SUM(E26:E34)</f>
        <v>11</v>
      </c>
      <c r="F35" s="564">
        <f>SUM(F26:F34)</f>
        <v>11</v>
      </c>
      <c r="G35" s="564">
        <f>SUM(G26:G34)</f>
        <v>13</v>
      </c>
      <c r="H35" s="564" t="s">
        <v>10</v>
      </c>
      <c r="I35" s="564">
        <f>SUM(I26:I34)</f>
        <v>9</v>
      </c>
      <c r="J35" s="564">
        <f>SUM(J26:J34)</f>
        <v>10</v>
      </c>
      <c r="K35" s="564">
        <f>SUM(K26:K34)</f>
        <v>9</v>
      </c>
      <c r="L35" s="564">
        <f>SUM(L26:L34)</f>
        <v>9</v>
      </c>
      <c r="M35" s="564" t="s">
        <v>10</v>
      </c>
      <c r="N35" s="564">
        <f>SUM(N26:N34)</f>
        <v>7</v>
      </c>
      <c r="O35" s="564">
        <f>SUM(O26:O34)</f>
        <v>9</v>
      </c>
      <c r="P35" s="564">
        <f>SUM(P26:P34)</f>
        <v>5</v>
      </c>
      <c r="Q35" s="564">
        <f>SUM(Q26:Q34)</f>
        <v>7</v>
      </c>
      <c r="R35" s="564" t="s">
        <v>10</v>
      </c>
      <c r="S35" s="564">
        <f>SUM(S26:S34)</f>
        <v>9</v>
      </c>
      <c r="T35" s="564">
        <f>SUM(T26:T34)</f>
        <v>9</v>
      </c>
      <c r="U35" s="564">
        <f>SUM(U26:U34)</f>
        <v>0</v>
      </c>
      <c r="V35" s="565">
        <f>SUM(V26:V34)</f>
        <v>0</v>
      </c>
    </row>
    <row r="36" spans="1:22" s="404" customFormat="1" ht="15" customHeight="1" x14ac:dyDescent="0.25">
      <c r="A36" s="1070"/>
      <c r="B36" s="1058"/>
      <c r="C36" s="566" t="s">
        <v>11</v>
      </c>
      <c r="D36" s="1067">
        <f>D35+F35+I35+K35+N35+P35+S35+U35</f>
        <v>60</v>
      </c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8"/>
    </row>
    <row r="37" spans="1:22" s="404" customFormat="1" ht="15" customHeight="1" thickBot="1" x14ac:dyDescent="0.3">
      <c r="A37" s="1071"/>
      <c r="B37" s="1059"/>
      <c r="C37" s="567" t="s">
        <v>110</v>
      </c>
      <c r="D37" s="568">
        <f>D9+D15+D20+D35</f>
        <v>17</v>
      </c>
      <c r="E37" s="568">
        <f t="shared" ref="E37:V37" si="0">E9+E15+E20+E35</f>
        <v>21</v>
      </c>
      <c r="F37" s="568">
        <f t="shared" si="0"/>
        <v>20</v>
      </c>
      <c r="G37" s="568">
        <f t="shared" si="0"/>
        <v>23</v>
      </c>
      <c r="H37" s="568"/>
      <c r="I37" s="568">
        <f t="shared" si="0"/>
        <v>16</v>
      </c>
      <c r="J37" s="568">
        <f t="shared" si="0"/>
        <v>17</v>
      </c>
      <c r="K37" s="568">
        <f t="shared" si="0"/>
        <v>14</v>
      </c>
      <c r="L37" s="568">
        <f t="shared" si="0"/>
        <v>14</v>
      </c>
      <c r="M37" s="568"/>
      <c r="N37" s="568">
        <f t="shared" si="0"/>
        <v>7</v>
      </c>
      <c r="O37" s="568">
        <f t="shared" si="0"/>
        <v>9</v>
      </c>
      <c r="P37" s="568">
        <f t="shared" si="0"/>
        <v>5</v>
      </c>
      <c r="Q37" s="568">
        <f t="shared" si="0"/>
        <v>7</v>
      </c>
      <c r="R37" s="568"/>
      <c r="S37" s="568">
        <f t="shared" si="0"/>
        <v>9</v>
      </c>
      <c r="T37" s="568">
        <f t="shared" si="0"/>
        <v>9</v>
      </c>
      <c r="U37" s="568">
        <f t="shared" si="0"/>
        <v>0</v>
      </c>
      <c r="V37" s="568">
        <f t="shared" si="0"/>
        <v>0</v>
      </c>
    </row>
    <row r="38" spans="1:22" s="404" customFormat="1" ht="15" customHeight="1" thickTop="1" x14ac:dyDescent="0.25">
      <c r="A38" s="1069" t="s">
        <v>246</v>
      </c>
      <c r="B38" s="1076" t="s">
        <v>126</v>
      </c>
      <c r="C38" s="569" t="s">
        <v>247</v>
      </c>
      <c r="D38" s="570">
        <v>2</v>
      </c>
      <c r="E38" s="570">
        <v>2</v>
      </c>
      <c r="F38" s="571"/>
      <c r="G38" s="571"/>
      <c r="H38" s="572" t="s">
        <v>112</v>
      </c>
      <c r="I38" s="573">
        <v>2</v>
      </c>
      <c r="J38" s="573">
        <v>2</v>
      </c>
      <c r="K38" s="574"/>
      <c r="L38" s="574"/>
      <c r="M38" s="572" t="s">
        <v>132</v>
      </c>
      <c r="N38" s="573"/>
      <c r="O38" s="573"/>
      <c r="P38" s="573">
        <v>2</v>
      </c>
      <c r="Q38" s="573">
        <v>2</v>
      </c>
      <c r="R38" s="539" t="s">
        <v>131</v>
      </c>
      <c r="S38" s="575">
        <v>2</v>
      </c>
      <c r="T38" s="575">
        <v>2</v>
      </c>
      <c r="U38" s="551"/>
      <c r="V38" s="576"/>
    </row>
    <row r="39" spans="1:22" s="404" customFormat="1" ht="15" customHeight="1" x14ac:dyDescent="0.25">
      <c r="A39" s="1075"/>
      <c r="B39" s="1077"/>
      <c r="C39" s="572" t="s">
        <v>111</v>
      </c>
      <c r="D39" s="577"/>
      <c r="E39" s="574"/>
      <c r="F39" s="574">
        <v>2</v>
      </c>
      <c r="G39" s="574">
        <v>2</v>
      </c>
      <c r="H39" s="578" t="s">
        <v>248</v>
      </c>
      <c r="I39" s="554">
        <v>2</v>
      </c>
      <c r="J39" s="554">
        <v>2</v>
      </c>
      <c r="K39" s="579"/>
      <c r="L39" s="579"/>
      <c r="M39" s="580" t="s">
        <v>249</v>
      </c>
      <c r="N39" s="581"/>
      <c r="O39" s="581"/>
      <c r="P39" s="581">
        <v>2</v>
      </c>
      <c r="Q39" s="581">
        <v>2</v>
      </c>
      <c r="R39" s="572"/>
      <c r="S39" s="573"/>
      <c r="T39" s="573"/>
      <c r="U39" s="554"/>
      <c r="V39" s="555"/>
    </row>
    <row r="40" spans="1:22" s="404" customFormat="1" ht="15" customHeight="1" x14ac:dyDescent="0.25">
      <c r="A40" s="1075"/>
      <c r="B40" s="1077"/>
      <c r="C40" s="580"/>
      <c r="D40" s="582"/>
      <c r="E40" s="583"/>
      <c r="F40" s="583"/>
      <c r="G40" s="583"/>
      <c r="H40" s="578"/>
      <c r="I40" s="554"/>
      <c r="J40" s="554"/>
      <c r="K40" s="579"/>
      <c r="L40" s="579"/>
      <c r="M40" s="580" t="s">
        <v>108</v>
      </c>
      <c r="N40" s="581">
        <v>2</v>
      </c>
      <c r="O40" s="581">
        <v>2</v>
      </c>
      <c r="P40" s="581"/>
      <c r="Q40" s="581"/>
      <c r="R40" s="580"/>
      <c r="S40" s="581"/>
      <c r="T40" s="581"/>
      <c r="U40" s="584"/>
      <c r="V40" s="585"/>
    </row>
    <row r="41" spans="1:22" s="404" customFormat="1" ht="15" customHeight="1" thickBot="1" x14ac:dyDescent="0.3">
      <c r="A41" s="1075"/>
      <c r="B41" s="1077"/>
      <c r="C41" s="586"/>
      <c r="D41" s="586"/>
      <c r="E41" s="586"/>
      <c r="F41" s="586"/>
      <c r="G41" s="586"/>
      <c r="H41" s="580"/>
      <c r="I41" s="581"/>
      <c r="J41" s="581"/>
      <c r="K41" s="581"/>
      <c r="L41" s="581"/>
      <c r="M41" s="586"/>
      <c r="N41" s="586"/>
      <c r="O41" s="586"/>
      <c r="P41" s="586"/>
      <c r="Q41" s="586"/>
      <c r="R41" s="580"/>
      <c r="S41" s="586"/>
      <c r="T41" s="586"/>
      <c r="U41" s="581"/>
      <c r="V41" s="587"/>
    </row>
    <row r="42" spans="1:22" s="404" customFormat="1" ht="15" customHeight="1" thickTop="1" x14ac:dyDescent="0.25">
      <c r="A42" s="1075"/>
      <c r="B42" s="1078" t="s">
        <v>128</v>
      </c>
      <c r="C42" s="588"/>
      <c r="D42" s="588"/>
      <c r="E42" s="588"/>
      <c r="F42" s="589"/>
      <c r="G42" s="589"/>
      <c r="H42" s="590" t="s">
        <v>250</v>
      </c>
      <c r="I42" s="589"/>
      <c r="J42" s="589"/>
      <c r="K42" s="589">
        <v>2</v>
      </c>
      <c r="L42" s="589">
        <v>2</v>
      </c>
      <c r="M42" s="590" t="s">
        <v>251</v>
      </c>
      <c r="N42" s="591">
        <v>2</v>
      </c>
      <c r="O42" s="591">
        <v>2</v>
      </c>
      <c r="P42" s="591"/>
      <c r="Q42" s="591"/>
      <c r="R42" s="590" t="s">
        <v>252</v>
      </c>
      <c r="S42" s="591">
        <v>2</v>
      </c>
      <c r="T42" s="591">
        <v>2</v>
      </c>
      <c r="U42" s="590"/>
      <c r="V42" s="592"/>
    </row>
    <row r="43" spans="1:22" s="404" customFormat="1" ht="15" customHeight="1" x14ac:dyDescent="0.25">
      <c r="A43" s="1075"/>
      <c r="B43" s="1079"/>
      <c r="C43" s="572"/>
      <c r="D43" s="577"/>
      <c r="E43" s="577"/>
      <c r="F43" s="577"/>
      <c r="G43" s="577"/>
      <c r="H43" s="553" t="s">
        <v>58</v>
      </c>
      <c r="I43" s="554"/>
      <c r="J43" s="554"/>
      <c r="K43" s="554">
        <v>2</v>
      </c>
      <c r="L43" s="554">
        <v>2</v>
      </c>
      <c r="M43" s="539" t="s">
        <v>130</v>
      </c>
      <c r="N43" s="540">
        <v>2</v>
      </c>
      <c r="O43" s="540">
        <v>2</v>
      </c>
      <c r="P43" s="573"/>
      <c r="Q43" s="573"/>
      <c r="R43" s="539" t="s">
        <v>253</v>
      </c>
      <c r="S43" s="540"/>
      <c r="T43" s="540"/>
      <c r="U43" s="540">
        <v>2</v>
      </c>
      <c r="V43" s="552">
        <v>2</v>
      </c>
    </row>
    <row r="44" spans="1:22" s="404" customFormat="1" ht="15" customHeight="1" x14ac:dyDescent="0.25">
      <c r="A44" s="1075"/>
      <c r="B44" s="1079"/>
      <c r="C44" s="572"/>
      <c r="D44" s="577"/>
      <c r="E44" s="577"/>
      <c r="F44" s="577"/>
      <c r="G44" s="577"/>
      <c r="H44" s="553"/>
      <c r="I44" s="553"/>
      <c r="J44" s="553"/>
      <c r="K44" s="554"/>
      <c r="L44" s="554"/>
      <c r="M44" s="572" t="s">
        <v>254</v>
      </c>
      <c r="N44" s="573">
        <v>2</v>
      </c>
      <c r="O44" s="573">
        <v>2</v>
      </c>
      <c r="P44" s="573"/>
      <c r="Q44" s="573"/>
      <c r="R44" s="539" t="s">
        <v>134</v>
      </c>
      <c r="S44" s="540"/>
      <c r="T44" s="540"/>
      <c r="U44" s="540">
        <v>2</v>
      </c>
      <c r="V44" s="552">
        <v>2</v>
      </c>
    </row>
    <row r="45" spans="1:22" s="404" customFormat="1" ht="15" customHeight="1" thickBot="1" x14ac:dyDescent="0.3">
      <c r="A45" s="1075"/>
      <c r="B45" s="1080"/>
      <c r="C45" s="593"/>
      <c r="D45" s="594"/>
      <c r="E45" s="594"/>
      <c r="F45" s="594"/>
      <c r="G45" s="594"/>
      <c r="H45" s="593"/>
      <c r="I45" s="595"/>
      <c r="J45" s="595"/>
      <c r="K45" s="595"/>
      <c r="L45" s="595"/>
      <c r="M45" s="553" t="s">
        <v>255</v>
      </c>
      <c r="N45" s="553"/>
      <c r="O45" s="553"/>
      <c r="P45" s="554">
        <v>2</v>
      </c>
      <c r="Q45" s="554">
        <v>2</v>
      </c>
      <c r="R45" s="572" t="s">
        <v>256</v>
      </c>
      <c r="S45" s="573"/>
      <c r="T45" s="573"/>
      <c r="U45" s="573">
        <v>2</v>
      </c>
      <c r="V45" s="596">
        <v>2</v>
      </c>
    </row>
    <row r="46" spans="1:22" s="404" customFormat="1" ht="15" customHeight="1" thickTop="1" x14ac:dyDescent="0.25">
      <c r="A46" s="1075"/>
      <c r="B46" s="1055" t="s">
        <v>129</v>
      </c>
      <c r="C46" s="590"/>
      <c r="D46" s="597"/>
      <c r="E46" s="597"/>
      <c r="F46" s="597"/>
      <c r="G46" s="597"/>
      <c r="H46" s="590" t="s">
        <v>257</v>
      </c>
      <c r="I46" s="591"/>
      <c r="J46" s="591"/>
      <c r="K46" s="591">
        <v>2</v>
      </c>
      <c r="L46" s="591">
        <v>2</v>
      </c>
      <c r="M46" s="590" t="s">
        <v>133</v>
      </c>
      <c r="N46" s="591">
        <v>2</v>
      </c>
      <c r="O46" s="591">
        <v>2</v>
      </c>
      <c r="P46" s="591"/>
      <c r="Q46" s="591"/>
      <c r="R46" s="590" t="s">
        <v>258</v>
      </c>
      <c r="S46" s="591">
        <v>2</v>
      </c>
      <c r="T46" s="591">
        <v>2</v>
      </c>
      <c r="U46" s="590"/>
      <c r="V46" s="592"/>
    </row>
    <row r="47" spans="1:22" s="404" customFormat="1" ht="15" customHeight="1" x14ac:dyDescent="0.25">
      <c r="A47" s="1075"/>
      <c r="B47" s="1081"/>
      <c r="C47" s="572"/>
      <c r="D47" s="577"/>
      <c r="E47" s="577"/>
      <c r="F47" s="577"/>
      <c r="G47" s="577"/>
      <c r="H47" s="572"/>
      <c r="I47" s="573"/>
      <c r="J47" s="573"/>
      <c r="K47" s="573"/>
      <c r="L47" s="573"/>
      <c r="M47" s="572" t="s">
        <v>135</v>
      </c>
      <c r="N47" s="573"/>
      <c r="O47" s="573"/>
      <c r="P47" s="573">
        <v>2</v>
      </c>
      <c r="Q47" s="573">
        <v>2</v>
      </c>
      <c r="R47" s="572" t="s">
        <v>259</v>
      </c>
      <c r="S47" s="573">
        <v>2</v>
      </c>
      <c r="T47" s="573">
        <v>2</v>
      </c>
      <c r="U47" s="573"/>
      <c r="V47" s="596"/>
    </row>
    <row r="48" spans="1:22" s="404" customFormat="1" ht="15" customHeight="1" x14ac:dyDescent="0.25">
      <c r="A48" s="1075"/>
      <c r="B48" s="1081"/>
      <c r="C48" s="572"/>
      <c r="D48" s="577"/>
      <c r="E48" s="577"/>
      <c r="F48" s="577"/>
      <c r="G48" s="577"/>
      <c r="H48" s="572"/>
      <c r="I48" s="573"/>
      <c r="J48" s="573"/>
      <c r="K48" s="573"/>
      <c r="L48" s="573"/>
      <c r="M48" s="572" t="s">
        <v>136</v>
      </c>
      <c r="N48" s="573"/>
      <c r="O48" s="573"/>
      <c r="P48" s="573">
        <v>2</v>
      </c>
      <c r="Q48" s="573">
        <v>2</v>
      </c>
      <c r="R48" s="572" t="s">
        <v>260</v>
      </c>
      <c r="S48" s="573"/>
      <c r="T48" s="573"/>
      <c r="U48" s="573">
        <v>2</v>
      </c>
      <c r="V48" s="596">
        <v>2</v>
      </c>
    </row>
    <row r="49" spans="1:22" s="404" customFormat="1" ht="15" customHeight="1" x14ac:dyDescent="0.25">
      <c r="A49" s="1075"/>
      <c r="B49" s="1081"/>
      <c r="C49" s="572"/>
      <c r="D49" s="577"/>
      <c r="E49" s="577"/>
      <c r="F49" s="577"/>
      <c r="G49" s="577"/>
      <c r="H49" s="598"/>
      <c r="I49" s="598"/>
      <c r="J49" s="598"/>
      <c r="K49" s="598"/>
      <c r="L49" s="598"/>
      <c r="M49" s="598"/>
      <c r="N49" s="598"/>
      <c r="O49" s="598"/>
      <c r="P49" s="598"/>
      <c r="Q49" s="598"/>
      <c r="R49" s="572" t="s">
        <v>261</v>
      </c>
      <c r="S49" s="573"/>
      <c r="T49" s="573"/>
      <c r="U49" s="573">
        <v>2</v>
      </c>
      <c r="V49" s="596">
        <v>2</v>
      </c>
    </row>
    <row r="50" spans="1:22" s="404" customFormat="1" ht="15" customHeight="1" thickBot="1" x14ac:dyDescent="0.3">
      <c r="A50" s="1075"/>
      <c r="B50" s="1082"/>
      <c r="C50" s="593"/>
      <c r="D50" s="594"/>
      <c r="E50" s="594"/>
      <c r="F50" s="594"/>
      <c r="G50" s="594"/>
      <c r="H50" s="593"/>
      <c r="I50" s="599"/>
      <c r="J50" s="599"/>
      <c r="K50" s="599"/>
      <c r="L50" s="599"/>
      <c r="M50" s="600"/>
      <c r="N50" s="600"/>
      <c r="O50" s="600"/>
      <c r="P50" s="600"/>
      <c r="Q50" s="600"/>
      <c r="R50" s="593"/>
      <c r="S50" s="599"/>
      <c r="T50" s="599"/>
      <c r="U50" s="599"/>
      <c r="V50" s="601"/>
    </row>
    <row r="51" spans="1:22" s="404" customFormat="1" ht="15" customHeight="1" thickTop="1" x14ac:dyDescent="0.25">
      <c r="A51" s="1075"/>
      <c r="B51" s="602"/>
      <c r="C51" s="578"/>
      <c r="D51" s="603"/>
      <c r="E51" s="603"/>
      <c r="F51" s="603"/>
      <c r="G51" s="603"/>
      <c r="H51" s="578"/>
      <c r="I51" s="579"/>
      <c r="J51" s="579"/>
      <c r="K51" s="579"/>
      <c r="L51" s="579"/>
      <c r="M51" s="578"/>
      <c r="N51" s="579"/>
      <c r="O51" s="579"/>
      <c r="P51" s="579"/>
      <c r="Q51" s="579"/>
      <c r="R51" s="572" t="s">
        <v>262</v>
      </c>
      <c r="S51" s="591">
        <v>9</v>
      </c>
      <c r="T51" s="591"/>
      <c r="U51" s="591">
        <v>9</v>
      </c>
      <c r="V51" s="604"/>
    </row>
    <row r="52" spans="1:22" s="404" customFormat="1" ht="15" customHeight="1" x14ac:dyDescent="0.25">
      <c r="A52" s="605"/>
      <c r="B52" s="467"/>
      <c r="C52" s="566" t="s">
        <v>263</v>
      </c>
      <c r="D52" s="606">
        <v>2</v>
      </c>
      <c r="E52" s="606">
        <v>2</v>
      </c>
      <c r="F52" s="606">
        <v>2</v>
      </c>
      <c r="G52" s="606">
        <v>2</v>
      </c>
      <c r="H52" s="566" t="s">
        <v>263</v>
      </c>
      <c r="I52" s="606">
        <v>4</v>
      </c>
      <c r="J52" s="606">
        <v>4</v>
      </c>
      <c r="K52" s="606">
        <v>4</v>
      </c>
      <c r="L52" s="606">
        <v>4</v>
      </c>
      <c r="M52" s="566" t="s">
        <v>263</v>
      </c>
      <c r="N52" s="606">
        <v>10</v>
      </c>
      <c r="O52" s="606">
        <v>10</v>
      </c>
      <c r="P52" s="606">
        <v>10</v>
      </c>
      <c r="Q52" s="606">
        <v>10</v>
      </c>
      <c r="R52" s="566" t="s">
        <v>263</v>
      </c>
      <c r="S52" s="606">
        <v>8</v>
      </c>
      <c r="T52" s="606">
        <v>8</v>
      </c>
      <c r="U52" s="606">
        <v>8</v>
      </c>
      <c r="V52" s="607">
        <v>8</v>
      </c>
    </row>
    <row r="53" spans="1:22" s="405" customFormat="1" ht="15" customHeight="1" thickBot="1" x14ac:dyDescent="0.3">
      <c r="A53" s="608"/>
      <c r="B53" s="609"/>
      <c r="C53" s="610" t="s">
        <v>113</v>
      </c>
      <c r="D53" s="611">
        <f>D37+D52</f>
        <v>19</v>
      </c>
      <c r="E53" s="611">
        <f>E37+E52</f>
        <v>23</v>
      </c>
      <c r="F53" s="611">
        <f>F37+F52</f>
        <v>22</v>
      </c>
      <c r="G53" s="611">
        <f>G37+G52</f>
        <v>25</v>
      </c>
      <c r="H53" s="612"/>
      <c r="I53" s="611">
        <f>I37+I52</f>
        <v>20</v>
      </c>
      <c r="J53" s="611">
        <f>J37+J52</f>
        <v>21</v>
      </c>
      <c r="K53" s="611">
        <f>K37+K52</f>
        <v>18</v>
      </c>
      <c r="L53" s="611">
        <f>L37+L52</f>
        <v>18</v>
      </c>
      <c r="M53" s="612"/>
      <c r="N53" s="611">
        <f>N37+N52</f>
        <v>17</v>
      </c>
      <c r="O53" s="611">
        <f>O37+O52</f>
        <v>19</v>
      </c>
      <c r="P53" s="611">
        <f>P37+P52</f>
        <v>15</v>
      </c>
      <c r="Q53" s="611">
        <f>Q37+Q52</f>
        <v>17</v>
      </c>
      <c r="R53" s="612"/>
      <c r="S53" s="611">
        <f>S37+S52</f>
        <v>17</v>
      </c>
      <c r="T53" s="611">
        <f>T37+T52</f>
        <v>17</v>
      </c>
      <c r="U53" s="611">
        <f>U37+U52</f>
        <v>8</v>
      </c>
      <c r="V53" s="613">
        <f>V37+V52</f>
        <v>8</v>
      </c>
    </row>
    <row r="54" spans="1:22" s="405" customFormat="1" ht="15" customHeight="1" thickTop="1" x14ac:dyDescent="0.25">
      <c r="A54" s="1083" t="s">
        <v>52</v>
      </c>
      <c r="B54" s="1077"/>
      <c r="C54" s="1086" t="s">
        <v>338</v>
      </c>
      <c r="D54" s="1087"/>
      <c r="E54" s="1087"/>
      <c r="F54" s="1087"/>
      <c r="G54" s="1088"/>
      <c r="H54" s="1086" t="s">
        <v>137</v>
      </c>
      <c r="I54" s="1087"/>
      <c r="J54" s="1087"/>
      <c r="K54" s="1087"/>
      <c r="L54" s="1088"/>
      <c r="M54" s="569"/>
      <c r="N54" s="571"/>
      <c r="O54" s="614"/>
      <c r="P54" s="614"/>
      <c r="Q54" s="571"/>
      <c r="R54" s="569"/>
      <c r="S54" s="571"/>
      <c r="T54" s="571"/>
      <c r="U54" s="571"/>
      <c r="V54" s="615"/>
    </row>
    <row r="55" spans="1:22" s="405" customFormat="1" ht="15" customHeight="1" x14ac:dyDescent="0.25">
      <c r="A55" s="1083"/>
      <c r="B55" s="1077"/>
      <c r="C55" s="1072" t="s">
        <v>56</v>
      </c>
      <c r="D55" s="1073"/>
      <c r="E55" s="1073"/>
      <c r="F55" s="1073"/>
      <c r="G55" s="1074"/>
      <c r="H55" s="1072" t="s">
        <v>138</v>
      </c>
      <c r="I55" s="1073"/>
      <c r="J55" s="1073"/>
      <c r="K55" s="1073"/>
      <c r="L55" s="1074"/>
      <c r="M55" s="616"/>
      <c r="N55" s="617"/>
      <c r="O55" s="617"/>
      <c r="P55" s="617"/>
      <c r="Q55" s="618"/>
      <c r="R55" s="616"/>
      <c r="S55" s="618"/>
      <c r="T55" s="618"/>
      <c r="U55" s="618"/>
      <c r="V55" s="619"/>
    </row>
    <row r="56" spans="1:22" s="405" customFormat="1" ht="15" customHeight="1" x14ac:dyDescent="0.25">
      <c r="A56" s="1083"/>
      <c r="B56" s="1077"/>
      <c r="C56" s="1072" t="s">
        <v>139</v>
      </c>
      <c r="D56" s="1073"/>
      <c r="E56" s="1073"/>
      <c r="F56" s="1073"/>
      <c r="G56" s="1074"/>
      <c r="H56" s="1072" t="s">
        <v>205</v>
      </c>
      <c r="I56" s="1073"/>
      <c r="J56" s="1073"/>
      <c r="K56" s="1073"/>
      <c r="L56" s="1074"/>
      <c r="M56" s="1072" t="s">
        <v>206</v>
      </c>
      <c r="N56" s="1073"/>
      <c r="O56" s="1073"/>
      <c r="P56" s="1073"/>
      <c r="Q56" s="1074"/>
      <c r="R56" s="616"/>
      <c r="S56" s="618"/>
      <c r="T56" s="618"/>
      <c r="U56" s="618"/>
      <c r="V56" s="619"/>
    </row>
    <row r="57" spans="1:22" s="620" customFormat="1" ht="92.45" customHeight="1" thickBot="1" x14ac:dyDescent="0.3">
      <c r="A57" s="1084"/>
      <c r="B57" s="1085"/>
      <c r="C57" s="1089" t="s">
        <v>655</v>
      </c>
      <c r="D57" s="1090"/>
      <c r="E57" s="1090"/>
      <c r="F57" s="1090"/>
      <c r="G57" s="1090"/>
      <c r="H57" s="1090"/>
      <c r="I57" s="1090"/>
      <c r="J57" s="1090"/>
      <c r="K57" s="1090"/>
      <c r="L57" s="1090"/>
      <c r="M57" s="1090"/>
      <c r="N57" s="1090"/>
      <c r="O57" s="1090"/>
      <c r="P57" s="1090"/>
      <c r="Q57" s="1090"/>
      <c r="R57" s="1090"/>
      <c r="S57" s="1090"/>
      <c r="T57" s="1090"/>
      <c r="U57" s="1090"/>
      <c r="V57" s="1091"/>
    </row>
    <row r="58" spans="1:22" s="625" customFormat="1" x14ac:dyDescent="0.25">
      <c r="A58" s="621"/>
      <c r="B58" s="622"/>
      <c r="C58" s="623"/>
      <c r="D58" s="624"/>
      <c r="E58" s="624"/>
      <c r="F58" s="624"/>
      <c r="G58" s="624"/>
      <c r="H58" s="623"/>
      <c r="I58" s="624"/>
      <c r="J58" s="624"/>
      <c r="K58" s="624"/>
      <c r="L58" s="624"/>
      <c r="M58" s="623"/>
      <c r="N58" s="624"/>
      <c r="O58" s="624"/>
      <c r="P58" s="624"/>
      <c r="Q58" s="624"/>
      <c r="R58" s="623"/>
      <c r="S58" s="624"/>
      <c r="T58" s="624"/>
      <c r="U58" s="624"/>
      <c r="V58" s="624"/>
    </row>
    <row r="59" spans="1:22" s="625" customFormat="1" x14ac:dyDescent="0.25">
      <c r="A59" s="621"/>
      <c r="B59" s="622"/>
      <c r="C59" s="623"/>
      <c r="D59" s="624"/>
      <c r="E59" s="624"/>
      <c r="F59" s="624"/>
      <c r="G59" s="624"/>
      <c r="H59" s="623"/>
      <c r="I59" s="624"/>
      <c r="J59" s="624"/>
      <c r="K59" s="624"/>
      <c r="L59" s="624"/>
      <c r="M59" s="623"/>
      <c r="N59" s="624"/>
      <c r="O59" s="624"/>
      <c r="P59" s="624"/>
      <c r="Q59" s="624"/>
      <c r="R59" s="623"/>
      <c r="S59" s="624"/>
      <c r="T59" s="624"/>
      <c r="U59" s="624"/>
      <c r="V59" s="624"/>
    </row>
    <row r="60" spans="1:22" s="625" customFormat="1" x14ac:dyDescent="0.25">
      <c r="A60" s="621"/>
      <c r="B60" s="622"/>
      <c r="C60" s="623"/>
      <c r="D60" s="624"/>
      <c r="E60" s="624"/>
      <c r="F60" s="624"/>
      <c r="G60" s="624"/>
      <c r="H60" s="623"/>
      <c r="I60" s="624"/>
      <c r="J60" s="624"/>
      <c r="K60" s="624"/>
      <c r="L60" s="624"/>
      <c r="M60" s="623"/>
      <c r="N60" s="624"/>
      <c r="O60" s="624"/>
      <c r="P60" s="624"/>
      <c r="Q60" s="624"/>
      <c r="R60" s="623"/>
      <c r="S60" s="624"/>
      <c r="T60" s="624"/>
      <c r="U60" s="624"/>
      <c r="V60" s="624"/>
    </row>
    <row r="61" spans="1:22" s="625" customFormat="1" x14ac:dyDescent="0.25">
      <c r="A61" s="626"/>
      <c r="B61" s="627"/>
      <c r="C61" s="628"/>
      <c r="H61" s="628"/>
      <c r="M61" s="628"/>
      <c r="R61" s="628"/>
    </row>
    <row r="62" spans="1:22" s="625" customFormat="1" x14ac:dyDescent="0.25">
      <c r="A62" s="626"/>
      <c r="B62" s="627"/>
      <c r="C62" s="628"/>
      <c r="H62" s="628"/>
      <c r="M62" s="628"/>
      <c r="R62" s="628"/>
    </row>
    <row r="63" spans="1:22" s="625" customFormat="1" x14ac:dyDescent="0.25">
      <c r="A63" s="626"/>
      <c r="B63" s="627"/>
      <c r="C63" s="628"/>
      <c r="H63" s="628"/>
      <c r="M63" s="628"/>
      <c r="R63" s="628"/>
    </row>
    <row r="64" spans="1:22" s="625" customFormat="1" x14ac:dyDescent="0.25">
      <c r="A64" s="626"/>
      <c r="B64" s="627"/>
      <c r="C64" s="628"/>
      <c r="H64" s="628"/>
      <c r="M64" s="628"/>
      <c r="R64" s="628"/>
    </row>
    <row r="65" spans="1:18" s="625" customFormat="1" x14ac:dyDescent="0.25">
      <c r="A65" s="626"/>
      <c r="B65" s="627"/>
      <c r="C65" s="628"/>
      <c r="H65" s="628"/>
      <c r="M65" s="628"/>
      <c r="R65" s="628"/>
    </row>
    <row r="66" spans="1:18" s="625" customFormat="1" x14ac:dyDescent="0.25">
      <c r="A66" s="626"/>
      <c r="B66" s="627"/>
      <c r="C66" s="628"/>
      <c r="H66" s="628"/>
      <c r="M66" s="628"/>
      <c r="R66" s="628"/>
    </row>
    <row r="67" spans="1:18" s="625" customFormat="1" x14ac:dyDescent="0.25">
      <c r="A67" s="626"/>
      <c r="B67" s="627"/>
      <c r="C67" s="628"/>
      <c r="H67" s="628"/>
      <c r="M67" s="628"/>
      <c r="R67" s="628"/>
    </row>
    <row r="68" spans="1:18" s="625" customFormat="1" x14ac:dyDescent="0.25">
      <c r="A68" s="626"/>
      <c r="B68" s="627"/>
      <c r="C68" s="628"/>
      <c r="H68" s="628"/>
      <c r="M68" s="628"/>
      <c r="R68" s="628"/>
    </row>
    <row r="69" spans="1:18" s="625" customFormat="1" x14ac:dyDescent="0.25">
      <c r="A69" s="626"/>
      <c r="B69" s="627"/>
      <c r="C69" s="628"/>
      <c r="H69" s="628"/>
      <c r="M69" s="628"/>
      <c r="R69" s="628"/>
    </row>
    <row r="70" spans="1:18" s="625" customFormat="1" x14ac:dyDescent="0.25">
      <c r="A70" s="626"/>
      <c r="B70" s="627"/>
      <c r="C70" s="628"/>
      <c r="H70" s="628"/>
      <c r="M70" s="628"/>
      <c r="R70" s="628"/>
    </row>
    <row r="71" spans="1:18" x14ac:dyDescent="0.25">
      <c r="B71" s="42"/>
    </row>
    <row r="72" spans="1:18" x14ac:dyDescent="0.25">
      <c r="B72" s="42"/>
    </row>
    <row r="73" spans="1:18" x14ac:dyDescent="0.25">
      <c r="B73" s="42"/>
    </row>
    <row r="74" spans="1:18" x14ac:dyDescent="0.25">
      <c r="B74" s="42"/>
    </row>
    <row r="75" spans="1:18" x14ac:dyDescent="0.25">
      <c r="B75" s="42"/>
    </row>
    <row r="76" spans="1:18" x14ac:dyDescent="0.25">
      <c r="B76" s="42"/>
    </row>
    <row r="77" spans="1:18" x14ac:dyDescent="0.25">
      <c r="B77" s="42"/>
    </row>
    <row r="78" spans="1:18" x14ac:dyDescent="0.25">
      <c r="B78" s="42"/>
    </row>
    <row r="79" spans="1:18" x14ac:dyDescent="0.25">
      <c r="B79" s="42"/>
    </row>
    <row r="80" spans="1:18" x14ac:dyDescent="0.25">
      <c r="B80" s="42"/>
    </row>
    <row r="81" spans="2:2" customFormat="1" x14ac:dyDescent="0.25">
      <c r="B81" s="42"/>
    </row>
    <row r="82" spans="2:2" customFormat="1" x14ac:dyDescent="0.25">
      <c r="B82" s="42"/>
    </row>
  </sheetData>
  <mergeCells count="50">
    <mergeCell ref="M56:Q56"/>
    <mergeCell ref="A38:A51"/>
    <mergeCell ref="B38:B41"/>
    <mergeCell ref="B42:B45"/>
    <mergeCell ref="B46:B50"/>
    <mergeCell ref="A54:B57"/>
    <mergeCell ref="C54:G54"/>
    <mergeCell ref="C57:V57"/>
    <mergeCell ref="H54:L54"/>
    <mergeCell ref="C55:G55"/>
    <mergeCell ref="H55:L55"/>
    <mergeCell ref="C56:G56"/>
    <mergeCell ref="H56:L56"/>
    <mergeCell ref="S4:T4"/>
    <mergeCell ref="U4:V4"/>
    <mergeCell ref="B30:B32"/>
    <mergeCell ref="B33:B34"/>
    <mergeCell ref="B35:B37"/>
    <mergeCell ref="D16:V16"/>
    <mergeCell ref="A19:B21"/>
    <mergeCell ref="D21:V21"/>
    <mergeCell ref="A22:B25"/>
    <mergeCell ref="D25:V25"/>
    <mergeCell ref="A17:B18"/>
    <mergeCell ref="C17:V17"/>
    <mergeCell ref="D18:V18"/>
    <mergeCell ref="D36:V36"/>
    <mergeCell ref="A26:A37"/>
    <mergeCell ref="B26:B29"/>
    <mergeCell ref="F4:G4"/>
    <mergeCell ref="I4:J4"/>
    <mergeCell ref="K4:L4"/>
    <mergeCell ref="N4:O4"/>
    <mergeCell ref="P4:Q4"/>
    <mergeCell ref="A6:B11"/>
    <mergeCell ref="D10:V10"/>
    <mergeCell ref="C11:V11"/>
    <mergeCell ref="A12:B16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</mergeCells>
  <phoneticPr fontId="2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opLeftCell="A31" zoomScaleNormal="100" workbookViewId="0">
      <selection activeCell="G68" sqref="G68"/>
    </sheetView>
  </sheetViews>
  <sheetFormatPr defaultRowHeight="12.75" x14ac:dyDescent="0.25"/>
  <cols>
    <col min="1" max="1" width="3" style="646" customWidth="1"/>
    <col min="2" max="2" width="12.625" style="629" customWidth="1"/>
    <col min="3" max="6" width="2.875" style="629" customWidth="1"/>
    <col min="7" max="7" width="11.875" style="629" customWidth="1"/>
    <col min="8" max="11" width="2.75" style="629" customWidth="1"/>
    <col min="12" max="12" width="12.375" style="629" customWidth="1"/>
    <col min="13" max="16" width="2.75" style="629" customWidth="1"/>
    <col min="17" max="17" width="12.625" style="629" customWidth="1"/>
    <col min="18" max="21" width="3" style="629" customWidth="1"/>
    <col min="22" max="256" width="9" style="629"/>
    <col min="257" max="257" width="3" style="629" customWidth="1"/>
    <col min="258" max="258" width="12.625" style="629" customWidth="1"/>
    <col min="259" max="262" width="2.875" style="629" customWidth="1"/>
    <col min="263" max="263" width="11.875" style="629" customWidth="1"/>
    <col min="264" max="267" width="2.75" style="629" customWidth="1"/>
    <col min="268" max="268" width="12.375" style="629" customWidth="1"/>
    <col min="269" max="272" width="2.75" style="629" customWidth="1"/>
    <col min="273" max="273" width="12.625" style="629" customWidth="1"/>
    <col min="274" max="277" width="3" style="629" customWidth="1"/>
    <col min="278" max="512" width="9" style="629"/>
    <col min="513" max="513" width="3" style="629" customWidth="1"/>
    <col min="514" max="514" width="12.625" style="629" customWidth="1"/>
    <col min="515" max="518" width="2.875" style="629" customWidth="1"/>
    <col min="519" max="519" width="11.875" style="629" customWidth="1"/>
    <col min="520" max="523" width="2.75" style="629" customWidth="1"/>
    <col min="524" max="524" width="12.375" style="629" customWidth="1"/>
    <col min="525" max="528" width="2.75" style="629" customWidth="1"/>
    <col min="529" max="529" width="12.625" style="629" customWidth="1"/>
    <col min="530" max="533" width="3" style="629" customWidth="1"/>
    <col min="534" max="768" width="9" style="629"/>
    <col min="769" max="769" width="3" style="629" customWidth="1"/>
    <col min="770" max="770" width="12.625" style="629" customWidth="1"/>
    <col min="771" max="774" width="2.875" style="629" customWidth="1"/>
    <col min="775" max="775" width="11.875" style="629" customWidth="1"/>
    <col min="776" max="779" width="2.75" style="629" customWidth="1"/>
    <col min="780" max="780" width="12.375" style="629" customWidth="1"/>
    <col min="781" max="784" width="2.75" style="629" customWidth="1"/>
    <col min="785" max="785" width="12.625" style="629" customWidth="1"/>
    <col min="786" max="789" width="3" style="629" customWidth="1"/>
    <col min="790" max="1024" width="9" style="629"/>
    <col min="1025" max="1025" width="3" style="629" customWidth="1"/>
    <col min="1026" max="1026" width="12.625" style="629" customWidth="1"/>
    <col min="1027" max="1030" width="2.875" style="629" customWidth="1"/>
    <col min="1031" max="1031" width="11.875" style="629" customWidth="1"/>
    <col min="1032" max="1035" width="2.75" style="629" customWidth="1"/>
    <col min="1036" max="1036" width="12.375" style="629" customWidth="1"/>
    <col min="1037" max="1040" width="2.75" style="629" customWidth="1"/>
    <col min="1041" max="1041" width="12.625" style="629" customWidth="1"/>
    <col min="1042" max="1045" width="3" style="629" customWidth="1"/>
    <col min="1046" max="1280" width="9" style="629"/>
    <col min="1281" max="1281" width="3" style="629" customWidth="1"/>
    <col min="1282" max="1282" width="12.625" style="629" customWidth="1"/>
    <col min="1283" max="1286" width="2.875" style="629" customWidth="1"/>
    <col min="1287" max="1287" width="11.875" style="629" customWidth="1"/>
    <col min="1288" max="1291" width="2.75" style="629" customWidth="1"/>
    <col min="1292" max="1292" width="12.375" style="629" customWidth="1"/>
    <col min="1293" max="1296" width="2.75" style="629" customWidth="1"/>
    <col min="1297" max="1297" width="12.625" style="629" customWidth="1"/>
    <col min="1298" max="1301" width="3" style="629" customWidth="1"/>
    <col min="1302" max="1536" width="9" style="629"/>
    <col min="1537" max="1537" width="3" style="629" customWidth="1"/>
    <col min="1538" max="1538" width="12.625" style="629" customWidth="1"/>
    <col min="1539" max="1542" width="2.875" style="629" customWidth="1"/>
    <col min="1543" max="1543" width="11.875" style="629" customWidth="1"/>
    <col min="1544" max="1547" width="2.75" style="629" customWidth="1"/>
    <col min="1548" max="1548" width="12.375" style="629" customWidth="1"/>
    <col min="1549" max="1552" width="2.75" style="629" customWidth="1"/>
    <col min="1553" max="1553" width="12.625" style="629" customWidth="1"/>
    <col min="1554" max="1557" width="3" style="629" customWidth="1"/>
    <col min="1558" max="1792" width="9" style="629"/>
    <col min="1793" max="1793" width="3" style="629" customWidth="1"/>
    <col min="1794" max="1794" width="12.625" style="629" customWidth="1"/>
    <col min="1795" max="1798" width="2.875" style="629" customWidth="1"/>
    <col min="1799" max="1799" width="11.875" style="629" customWidth="1"/>
    <col min="1800" max="1803" width="2.75" style="629" customWidth="1"/>
    <col min="1804" max="1804" width="12.375" style="629" customWidth="1"/>
    <col min="1805" max="1808" width="2.75" style="629" customWidth="1"/>
    <col min="1809" max="1809" width="12.625" style="629" customWidth="1"/>
    <col min="1810" max="1813" width="3" style="629" customWidth="1"/>
    <col min="1814" max="2048" width="9" style="629"/>
    <col min="2049" max="2049" width="3" style="629" customWidth="1"/>
    <col min="2050" max="2050" width="12.625" style="629" customWidth="1"/>
    <col min="2051" max="2054" width="2.875" style="629" customWidth="1"/>
    <col min="2055" max="2055" width="11.875" style="629" customWidth="1"/>
    <col min="2056" max="2059" width="2.75" style="629" customWidth="1"/>
    <col min="2060" max="2060" width="12.375" style="629" customWidth="1"/>
    <col min="2061" max="2064" width="2.75" style="629" customWidth="1"/>
    <col min="2065" max="2065" width="12.625" style="629" customWidth="1"/>
    <col min="2066" max="2069" width="3" style="629" customWidth="1"/>
    <col min="2070" max="2304" width="9" style="629"/>
    <col min="2305" max="2305" width="3" style="629" customWidth="1"/>
    <col min="2306" max="2306" width="12.625" style="629" customWidth="1"/>
    <col min="2307" max="2310" width="2.875" style="629" customWidth="1"/>
    <col min="2311" max="2311" width="11.875" style="629" customWidth="1"/>
    <col min="2312" max="2315" width="2.75" style="629" customWidth="1"/>
    <col min="2316" max="2316" width="12.375" style="629" customWidth="1"/>
    <col min="2317" max="2320" width="2.75" style="629" customWidth="1"/>
    <col min="2321" max="2321" width="12.625" style="629" customWidth="1"/>
    <col min="2322" max="2325" width="3" style="629" customWidth="1"/>
    <col min="2326" max="2560" width="9" style="629"/>
    <col min="2561" max="2561" width="3" style="629" customWidth="1"/>
    <col min="2562" max="2562" width="12.625" style="629" customWidth="1"/>
    <col min="2563" max="2566" width="2.875" style="629" customWidth="1"/>
    <col min="2567" max="2567" width="11.875" style="629" customWidth="1"/>
    <col min="2568" max="2571" width="2.75" style="629" customWidth="1"/>
    <col min="2572" max="2572" width="12.375" style="629" customWidth="1"/>
    <col min="2573" max="2576" width="2.75" style="629" customWidth="1"/>
    <col min="2577" max="2577" width="12.625" style="629" customWidth="1"/>
    <col min="2578" max="2581" width="3" style="629" customWidth="1"/>
    <col min="2582" max="2816" width="9" style="629"/>
    <col min="2817" max="2817" width="3" style="629" customWidth="1"/>
    <col min="2818" max="2818" width="12.625" style="629" customWidth="1"/>
    <col min="2819" max="2822" width="2.875" style="629" customWidth="1"/>
    <col min="2823" max="2823" width="11.875" style="629" customWidth="1"/>
    <col min="2824" max="2827" width="2.75" style="629" customWidth="1"/>
    <col min="2828" max="2828" width="12.375" style="629" customWidth="1"/>
    <col min="2829" max="2832" width="2.75" style="629" customWidth="1"/>
    <col min="2833" max="2833" width="12.625" style="629" customWidth="1"/>
    <col min="2834" max="2837" width="3" style="629" customWidth="1"/>
    <col min="2838" max="3072" width="9" style="629"/>
    <col min="3073" max="3073" width="3" style="629" customWidth="1"/>
    <col min="3074" max="3074" width="12.625" style="629" customWidth="1"/>
    <col min="3075" max="3078" width="2.875" style="629" customWidth="1"/>
    <col min="3079" max="3079" width="11.875" style="629" customWidth="1"/>
    <col min="3080" max="3083" width="2.75" style="629" customWidth="1"/>
    <col min="3084" max="3084" width="12.375" style="629" customWidth="1"/>
    <col min="3085" max="3088" width="2.75" style="629" customWidth="1"/>
    <col min="3089" max="3089" width="12.625" style="629" customWidth="1"/>
    <col min="3090" max="3093" width="3" style="629" customWidth="1"/>
    <col min="3094" max="3328" width="9" style="629"/>
    <col min="3329" max="3329" width="3" style="629" customWidth="1"/>
    <col min="3330" max="3330" width="12.625" style="629" customWidth="1"/>
    <col min="3331" max="3334" width="2.875" style="629" customWidth="1"/>
    <col min="3335" max="3335" width="11.875" style="629" customWidth="1"/>
    <col min="3336" max="3339" width="2.75" style="629" customWidth="1"/>
    <col min="3340" max="3340" width="12.375" style="629" customWidth="1"/>
    <col min="3341" max="3344" width="2.75" style="629" customWidth="1"/>
    <col min="3345" max="3345" width="12.625" style="629" customWidth="1"/>
    <col min="3346" max="3349" width="3" style="629" customWidth="1"/>
    <col min="3350" max="3584" width="9" style="629"/>
    <col min="3585" max="3585" width="3" style="629" customWidth="1"/>
    <col min="3586" max="3586" width="12.625" style="629" customWidth="1"/>
    <col min="3587" max="3590" width="2.875" style="629" customWidth="1"/>
    <col min="3591" max="3591" width="11.875" style="629" customWidth="1"/>
    <col min="3592" max="3595" width="2.75" style="629" customWidth="1"/>
    <col min="3596" max="3596" width="12.375" style="629" customWidth="1"/>
    <col min="3597" max="3600" width="2.75" style="629" customWidth="1"/>
    <col min="3601" max="3601" width="12.625" style="629" customWidth="1"/>
    <col min="3602" max="3605" width="3" style="629" customWidth="1"/>
    <col min="3606" max="3840" width="9" style="629"/>
    <col min="3841" max="3841" width="3" style="629" customWidth="1"/>
    <col min="3842" max="3842" width="12.625" style="629" customWidth="1"/>
    <col min="3843" max="3846" width="2.875" style="629" customWidth="1"/>
    <col min="3847" max="3847" width="11.875" style="629" customWidth="1"/>
    <col min="3848" max="3851" width="2.75" style="629" customWidth="1"/>
    <col min="3852" max="3852" width="12.375" style="629" customWidth="1"/>
    <col min="3853" max="3856" width="2.75" style="629" customWidth="1"/>
    <col min="3857" max="3857" width="12.625" style="629" customWidth="1"/>
    <col min="3858" max="3861" width="3" style="629" customWidth="1"/>
    <col min="3862" max="4096" width="9" style="629"/>
    <col min="4097" max="4097" width="3" style="629" customWidth="1"/>
    <col min="4098" max="4098" width="12.625" style="629" customWidth="1"/>
    <col min="4099" max="4102" width="2.875" style="629" customWidth="1"/>
    <col min="4103" max="4103" width="11.875" style="629" customWidth="1"/>
    <col min="4104" max="4107" width="2.75" style="629" customWidth="1"/>
    <col min="4108" max="4108" width="12.375" style="629" customWidth="1"/>
    <col min="4109" max="4112" width="2.75" style="629" customWidth="1"/>
    <col min="4113" max="4113" width="12.625" style="629" customWidth="1"/>
    <col min="4114" max="4117" width="3" style="629" customWidth="1"/>
    <col min="4118" max="4352" width="9" style="629"/>
    <col min="4353" max="4353" width="3" style="629" customWidth="1"/>
    <col min="4354" max="4354" width="12.625" style="629" customWidth="1"/>
    <col min="4355" max="4358" width="2.875" style="629" customWidth="1"/>
    <col min="4359" max="4359" width="11.875" style="629" customWidth="1"/>
    <col min="4360" max="4363" width="2.75" style="629" customWidth="1"/>
    <col min="4364" max="4364" width="12.375" style="629" customWidth="1"/>
    <col min="4365" max="4368" width="2.75" style="629" customWidth="1"/>
    <col min="4369" max="4369" width="12.625" style="629" customWidth="1"/>
    <col min="4370" max="4373" width="3" style="629" customWidth="1"/>
    <col min="4374" max="4608" width="9" style="629"/>
    <col min="4609" max="4609" width="3" style="629" customWidth="1"/>
    <col min="4610" max="4610" width="12.625" style="629" customWidth="1"/>
    <col min="4611" max="4614" width="2.875" style="629" customWidth="1"/>
    <col min="4615" max="4615" width="11.875" style="629" customWidth="1"/>
    <col min="4616" max="4619" width="2.75" style="629" customWidth="1"/>
    <col min="4620" max="4620" width="12.375" style="629" customWidth="1"/>
    <col min="4621" max="4624" width="2.75" style="629" customWidth="1"/>
    <col min="4625" max="4625" width="12.625" style="629" customWidth="1"/>
    <col min="4626" max="4629" width="3" style="629" customWidth="1"/>
    <col min="4630" max="4864" width="9" style="629"/>
    <col min="4865" max="4865" width="3" style="629" customWidth="1"/>
    <col min="4866" max="4866" width="12.625" style="629" customWidth="1"/>
    <col min="4867" max="4870" width="2.875" style="629" customWidth="1"/>
    <col min="4871" max="4871" width="11.875" style="629" customWidth="1"/>
    <col min="4872" max="4875" width="2.75" style="629" customWidth="1"/>
    <col min="4876" max="4876" width="12.375" style="629" customWidth="1"/>
    <col min="4877" max="4880" width="2.75" style="629" customWidth="1"/>
    <col min="4881" max="4881" width="12.625" style="629" customWidth="1"/>
    <col min="4882" max="4885" width="3" style="629" customWidth="1"/>
    <col min="4886" max="5120" width="9" style="629"/>
    <col min="5121" max="5121" width="3" style="629" customWidth="1"/>
    <col min="5122" max="5122" width="12.625" style="629" customWidth="1"/>
    <col min="5123" max="5126" width="2.875" style="629" customWidth="1"/>
    <col min="5127" max="5127" width="11.875" style="629" customWidth="1"/>
    <col min="5128" max="5131" width="2.75" style="629" customWidth="1"/>
    <col min="5132" max="5132" width="12.375" style="629" customWidth="1"/>
    <col min="5133" max="5136" width="2.75" style="629" customWidth="1"/>
    <col min="5137" max="5137" width="12.625" style="629" customWidth="1"/>
    <col min="5138" max="5141" width="3" style="629" customWidth="1"/>
    <col min="5142" max="5376" width="9" style="629"/>
    <col min="5377" max="5377" width="3" style="629" customWidth="1"/>
    <col min="5378" max="5378" width="12.625" style="629" customWidth="1"/>
    <col min="5379" max="5382" width="2.875" style="629" customWidth="1"/>
    <col min="5383" max="5383" width="11.875" style="629" customWidth="1"/>
    <col min="5384" max="5387" width="2.75" style="629" customWidth="1"/>
    <col min="5388" max="5388" width="12.375" style="629" customWidth="1"/>
    <col min="5389" max="5392" width="2.75" style="629" customWidth="1"/>
    <col min="5393" max="5393" width="12.625" style="629" customWidth="1"/>
    <col min="5394" max="5397" width="3" style="629" customWidth="1"/>
    <col min="5398" max="5632" width="9" style="629"/>
    <col min="5633" max="5633" width="3" style="629" customWidth="1"/>
    <col min="5634" max="5634" width="12.625" style="629" customWidth="1"/>
    <col min="5635" max="5638" width="2.875" style="629" customWidth="1"/>
    <col min="5639" max="5639" width="11.875" style="629" customWidth="1"/>
    <col min="5640" max="5643" width="2.75" style="629" customWidth="1"/>
    <col min="5644" max="5644" width="12.375" style="629" customWidth="1"/>
    <col min="5645" max="5648" width="2.75" style="629" customWidth="1"/>
    <col min="5649" max="5649" width="12.625" style="629" customWidth="1"/>
    <col min="5650" max="5653" width="3" style="629" customWidth="1"/>
    <col min="5654" max="5888" width="9" style="629"/>
    <col min="5889" max="5889" width="3" style="629" customWidth="1"/>
    <col min="5890" max="5890" width="12.625" style="629" customWidth="1"/>
    <col min="5891" max="5894" width="2.875" style="629" customWidth="1"/>
    <col min="5895" max="5895" width="11.875" style="629" customWidth="1"/>
    <col min="5896" max="5899" width="2.75" style="629" customWidth="1"/>
    <col min="5900" max="5900" width="12.375" style="629" customWidth="1"/>
    <col min="5901" max="5904" width="2.75" style="629" customWidth="1"/>
    <col min="5905" max="5905" width="12.625" style="629" customWidth="1"/>
    <col min="5906" max="5909" width="3" style="629" customWidth="1"/>
    <col min="5910" max="6144" width="9" style="629"/>
    <col min="6145" max="6145" width="3" style="629" customWidth="1"/>
    <col min="6146" max="6146" width="12.625" style="629" customWidth="1"/>
    <col min="6147" max="6150" width="2.875" style="629" customWidth="1"/>
    <col min="6151" max="6151" width="11.875" style="629" customWidth="1"/>
    <col min="6152" max="6155" width="2.75" style="629" customWidth="1"/>
    <col min="6156" max="6156" width="12.375" style="629" customWidth="1"/>
    <col min="6157" max="6160" width="2.75" style="629" customWidth="1"/>
    <col min="6161" max="6161" width="12.625" style="629" customWidth="1"/>
    <col min="6162" max="6165" width="3" style="629" customWidth="1"/>
    <col min="6166" max="6400" width="9" style="629"/>
    <col min="6401" max="6401" width="3" style="629" customWidth="1"/>
    <col min="6402" max="6402" width="12.625" style="629" customWidth="1"/>
    <col min="6403" max="6406" width="2.875" style="629" customWidth="1"/>
    <col min="6407" max="6407" width="11.875" style="629" customWidth="1"/>
    <col min="6408" max="6411" width="2.75" style="629" customWidth="1"/>
    <col min="6412" max="6412" width="12.375" style="629" customWidth="1"/>
    <col min="6413" max="6416" width="2.75" style="629" customWidth="1"/>
    <col min="6417" max="6417" width="12.625" style="629" customWidth="1"/>
    <col min="6418" max="6421" width="3" style="629" customWidth="1"/>
    <col min="6422" max="6656" width="9" style="629"/>
    <col min="6657" max="6657" width="3" style="629" customWidth="1"/>
    <col min="6658" max="6658" width="12.625" style="629" customWidth="1"/>
    <col min="6659" max="6662" width="2.875" style="629" customWidth="1"/>
    <col min="6663" max="6663" width="11.875" style="629" customWidth="1"/>
    <col min="6664" max="6667" width="2.75" style="629" customWidth="1"/>
    <col min="6668" max="6668" width="12.375" style="629" customWidth="1"/>
    <col min="6669" max="6672" width="2.75" style="629" customWidth="1"/>
    <col min="6673" max="6673" width="12.625" style="629" customWidth="1"/>
    <col min="6674" max="6677" width="3" style="629" customWidth="1"/>
    <col min="6678" max="6912" width="9" style="629"/>
    <col min="6913" max="6913" width="3" style="629" customWidth="1"/>
    <col min="6914" max="6914" width="12.625" style="629" customWidth="1"/>
    <col min="6915" max="6918" width="2.875" style="629" customWidth="1"/>
    <col min="6919" max="6919" width="11.875" style="629" customWidth="1"/>
    <col min="6920" max="6923" width="2.75" style="629" customWidth="1"/>
    <col min="6924" max="6924" width="12.375" style="629" customWidth="1"/>
    <col min="6925" max="6928" width="2.75" style="629" customWidth="1"/>
    <col min="6929" max="6929" width="12.625" style="629" customWidth="1"/>
    <col min="6930" max="6933" width="3" style="629" customWidth="1"/>
    <col min="6934" max="7168" width="9" style="629"/>
    <col min="7169" max="7169" width="3" style="629" customWidth="1"/>
    <col min="7170" max="7170" width="12.625" style="629" customWidth="1"/>
    <col min="7171" max="7174" width="2.875" style="629" customWidth="1"/>
    <col min="7175" max="7175" width="11.875" style="629" customWidth="1"/>
    <col min="7176" max="7179" width="2.75" style="629" customWidth="1"/>
    <col min="7180" max="7180" width="12.375" style="629" customWidth="1"/>
    <col min="7181" max="7184" width="2.75" style="629" customWidth="1"/>
    <col min="7185" max="7185" width="12.625" style="629" customWidth="1"/>
    <col min="7186" max="7189" width="3" style="629" customWidth="1"/>
    <col min="7190" max="7424" width="9" style="629"/>
    <col min="7425" max="7425" width="3" style="629" customWidth="1"/>
    <col min="7426" max="7426" width="12.625" style="629" customWidth="1"/>
    <col min="7427" max="7430" width="2.875" style="629" customWidth="1"/>
    <col min="7431" max="7431" width="11.875" style="629" customWidth="1"/>
    <col min="7432" max="7435" width="2.75" style="629" customWidth="1"/>
    <col min="7436" max="7436" width="12.375" style="629" customWidth="1"/>
    <col min="7437" max="7440" width="2.75" style="629" customWidth="1"/>
    <col min="7441" max="7441" width="12.625" style="629" customWidth="1"/>
    <col min="7442" max="7445" width="3" style="629" customWidth="1"/>
    <col min="7446" max="7680" width="9" style="629"/>
    <col min="7681" max="7681" width="3" style="629" customWidth="1"/>
    <col min="7682" max="7682" width="12.625" style="629" customWidth="1"/>
    <col min="7683" max="7686" width="2.875" style="629" customWidth="1"/>
    <col min="7687" max="7687" width="11.875" style="629" customWidth="1"/>
    <col min="7688" max="7691" width="2.75" style="629" customWidth="1"/>
    <col min="7692" max="7692" width="12.375" style="629" customWidth="1"/>
    <col min="7693" max="7696" width="2.75" style="629" customWidth="1"/>
    <col min="7697" max="7697" width="12.625" style="629" customWidth="1"/>
    <col min="7698" max="7701" width="3" style="629" customWidth="1"/>
    <col min="7702" max="7936" width="9" style="629"/>
    <col min="7937" max="7937" width="3" style="629" customWidth="1"/>
    <col min="7938" max="7938" width="12.625" style="629" customWidth="1"/>
    <col min="7939" max="7942" width="2.875" style="629" customWidth="1"/>
    <col min="7943" max="7943" width="11.875" style="629" customWidth="1"/>
    <col min="7944" max="7947" width="2.75" style="629" customWidth="1"/>
    <col min="7948" max="7948" width="12.375" style="629" customWidth="1"/>
    <col min="7949" max="7952" width="2.75" style="629" customWidth="1"/>
    <col min="7953" max="7953" width="12.625" style="629" customWidth="1"/>
    <col min="7954" max="7957" width="3" style="629" customWidth="1"/>
    <col min="7958" max="8192" width="9" style="629"/>
    <col min="8193" max="8193" width="3" style="629" customWidth="1"/>
    <col min="8194" max="8194" width="12.625" style="629" customWidth="1"/>
    <col min="8195" max="8198" width="2.875" style="629" customWidth="1"/>
    <col min="8199" max="8199" width="11.875" style="629" customWidth="1"/>
    <col min="8200" max="8203" width="2.75" style="629" customWidth="1"/>
    <col min="8204" max="8204" width="12.375" style="629" customWidth="1"/>
    <col min="8205" max="8208" width="2.75" style="629" customWidth="1"/>
    <col min="8209" max="8209" width="12.625" style="629" customWidth="1"/>
    <col min="8210" max="8213" width="3" style="629" customWidth="1"/>
    <col min="8214" max="8448" width="9" style="629"/>
    <col min="8449" max="8449" width="3" style="629" customWidth="1"/>
    <col min="8450" max="8450" width="12.625" style="629" customWidth="1"/>
    <col min="8451" max="8454" width="2.875" style="629" customWidth="1"/>
    <col min="8455" max="8455" width="11.875" style="629" customWidth="1"/>
    <col min="8456" max="8459" width="2.75" style="629" customWidth="1"/>
    <col min="8460" max="8460" width="12.375" style="629" customWidth="1"/>
    <col min="8461" max="8464" width="2.75" style="629" customWidth="1"/>
    <col min="8465" max="8465" width="12.625" style="629" customWidth="1"/>
    <col min="8466" max="8469" width="3" style="629" customWidth="1"/>
    <col min="8470" max="8704" width="9" style="629"/>
    <col min="8705" max="8705" width="3" style="629" customWidth="1"/>
    <col min="8706" max="8706" width="12.625" style="629" customWidth="1"/>
    <col min="8707" max="8710" width="2.875" style="629" customWidth="1"/>
    <col min="8711" max="8711" width="11.875" style="629" customWidth="1"/>
    <col min="8712" max="8715" width="2.75" style="629" customWidth="1"/>
    <col min="8716" max="8716" width="12.375" style="629" customWidth="1"/>
    <col min="8717" max="8720" width="2.75" style="629" customWidth="1"/>
    <col min="8721" max="8721" width="12.625" style="629" customWidth="1"/>
    <col min="8722" max="8725" width="3" style="629" customWidth="1"/>
    <col min="8726" max="8960" width="9" style="629"/>
    <col min="8961" max="8961" width="3" style="629" customWidth="1"/>
    <col min="8962" max="8962" width="12.625" style="629" customWidth="1"/>
    <col min="8963" max="8966" width="2.875" style="629" customWidth="1"/>
    <col min="8967" max="8967" width="11.875" style="629" customWidth="1"/>
    <col min="8968" max="8971" width="2.75" style="629" customWidth="1"/>
    <col min="8972" max="8972" width="12.375" style="629" customWidth="1"/>
    <col min="8973" max="8976" width="2.75" style="629" customWidth="1"/>
    <col min="8977" max="8977" width="12.625" style="629" customWidth="1"/>
    <col min="8978" max="8981" width="3" style="629" customWidth="1"/>
    <col min="8982" max="9216" width="9" style="629"/>
    <col min="9217" max="9217" width="3" style="629" customWidth="1"/>
    <col min="9218" max="9218" width="12.625" style="629" customWidth="1"/>
    <col min="9219" max="9222" width="2.875" style="629" customWidth="1"/>
    <col min="9223" max="9223" width="11.875" style="629" customWidth="1"/>
    <col min="9224" max="9227" width="2.75" style="629" customWidth="1"/>
    <col min="9228" max="9228" width="12.375" style="629" customWidth="1"/>
    <col min="9229" max="9232" width="2.75" style="629" customWidth="1"/>
    <col min="9233" max="9233" width="12.625" style="629" customWidth="1"/>
    <col min="9234" max="9237" width="3" style="629" customWidth="1"/>
    <col min="9238" max="9472" width="9" style="629"/>
    <col min="9473" max="9473" width="3" style="629" customWidth="1"/>
    <col min="9474" max="9474" width="12.625" style="629" customWidth="1"/>
    <col min="9475" max="9478" width="2.875" style="629" customWidth="1"/>
    <col min="9479" max="9479" width="11.875" style="629" customWidth="1"/>
    <col min="9480" max="9483" width="2.75" style="629" customWidth="1"/>
    <col min="9484" max="9484" width="12.375" style="629" customWidth="1"/>
    <col min="9485" max="9488" width="2.75" style="629" customWidth="1"/>
    <col min="9489" max="9489" width="12.625" style="629" customWidth="1"/>
    <col min="9490" max="9493" width="3" style="629" customWidth="1"/>
    <col min="9494" max="9728" width="9" style="629"/>
    <col min="9729" max="9729" width="3" style="629" customWidth="1"/>
    <col min="9730" max="9730" width="12.625" style="629" customWidth="1"/>
    <col min="9731" max="9734" width="2.875" style="629" customWidth="1"/>
    <col min="9735" max="9735" width="11.875" style="629" customWidth="1"/>
    <col min="9736" max="9739" width="2.75" style="629" customWidth="1"/>
    <col min="9740" max="9740" width="12.375" style="629" customWidth="1"/>
    <col min="9741" max="9744" width="2.75" style="629" customWidth="1"/>
    <col min="9745" max="9745" width="12.625" style="629" customWidth="1"/>
    <col min="9746" max="9749" width="3" style="629" customWidth="1"/>
    <col min="9750" max="9984" width="9" style="629"/>
    <col min="9985" max="9985" width="3" style="629" customWidth="1"/>
    <col min="9986" max="9986" width="12.625" style="629" customWidth="1"/>
    <col min="9987" max="9990" width="2.875" style="629" customWidth="1"/>
    <col min="9991" max="9991" width="11.875" style="629" customWidth="1"/>
    <col min="9992" max="9995" width="2.75" style="629" customWidth="1"/>
    <col min="9996" max="9996" width="12.375" style="629" customWidth="1"/>
    <col min="9997" max="10000" width="2.75" style="629" customWidth="1"/>
    <col min="10001" max="10001" width="12.625" style="629" customWidth="1"/>
    <col min="10002" max="10005" width="3" style="629" customWidth="1"/>
    <col min="10006" max="10240" width="9" style="629"/>
    <col min="10241" max="10241" width="3" style="629" customWidth="1"/>
    <col min="10242" max="10242" width="12.625" style="629" customWidth="1"/>
    <col min="10243" max="10246" width="2.875" style="629" customWidth="1"/>
    <col min="10247" max="10247" width="11.875" style="629" customWidth="1"/>
    <col min="10248" max="10251" width="2.75" style="629" customWidth="1"/>
    <col min="10252" max="10252" width="12.375" style="629" customWidth="1"/>
    <col min="10253" max="10256" width="2.75" style="629" customWidth="1"/>
    <col min="10257" max="10257" width="12.625" style="629" customWidth="1"/>
    <col min="10258" max="10261" width="3" style="629" customWidth="1"/>
    <col min="10262" max="10496" width="9" style="629"/>
    <col min="10497" max="10497" width="3" style="629" customWidth="1"/>
    <col min="10498" max="10498" width="12.625" style="629" customWidth="1"/>
    <col min="10499" max="10502" width="2.875" style="629" customWidth="1"/>
    <col min="10503" max="10503" width="11.875" style="629" customWidth="1"/>
    <col min="10504" max="10507" width="2.75" style="629" customWidth="1"/>
    <col min="10508" max="10508" width="12.375" style="629" customWidth="1"/>
    <col min="10509" max="10512" width="2.75" style="629" customWidth="1"/>
    <col min="10513" max="10513" width="12.625" style="629" customWidth="1"/>
    <col min="10514" max="10517" width="3" style="629" customWidth="1"/>
    <col min="10518" max="10752" width="9" style="629"/>
    <col min="10753" max="10753" width="3" style="629" customWidth="1"/>
    <col min="10754" max="10754" width="12.625" style="629" customWidth="1"/>
    <col min="10755" max="10758" width="2.875" style="629" customWidth="1"/>
    <col min="10759" max="10759" width="11.875" style="629" customWidth="1"/>
    <col min="10760" max="10763" width="2.75" style="629" customWidth="1"/>
    <col min="10764" max="10764" width="12.375" style="629" customWidth="1"/>
    <col min="10765" max="10768" width="2.75" style="629" customWidth="1"/>
    <col min="10769" max="10769" width="12.625" style="629" customWidth="1"/>
    <col min="10770" max="10773" width="3" style="629" customWidth="1"/>
    <col min="10774" max="11008" width="9" style="629"/>
    <col min="11009" max="11009" width="3" style="629" customWidth="1"/>
    <col min="11010" max="11010" width="12.625" style="629" customWidth="1"/>
    <col min="11011" max="11014" width="2.875" style="629" customWidth="1"/>
    <col min="11015" max="11015" width="11.875" style="629" customWidth="1"/>
    <col min="11016" max="11019" width="2.75" style="629" customWidth="1"/>
    <col min="11020" max="11020" width="12.375" style="629" customWidth="1"/>
    <col min="11021" max="11024" width="2.75" style="629" customWidth="1"/>
    <col min="11025" max="11025" width="12.625" style="629" customWidth="1"/>
    <col min="11026" max="11029" width="3" style="629" customWidth="1"/>
    <col min="11030" max="11264" width="9" style="629"/>
    <col min="11265" max="11265" width="3" style="629" customWidth="1"/>
    <col min="11266" max="11266" width="12.625" style="629" customWidth="1"/>
    <col min="11267" max="11270" width="2.875" style="629" customWidth="1"/>
    <col min="11271" max="11271" width="11.875" style="629" customWidth="1"/>
    <col min="11272" max="11275" width="2.75" style="629" customWidth="1"/>
    <col min="11276" max="11276" width="12.375" style="629" customWidth="1"/>
    <col min="11277" max="11280" width="2.75" style="629" customWidth="1"/>
    <col min="11281" max="11281" width="12.625" style="629" customWidth="1"/>
    <col min="11282" max="11285" width="3" style="629" customWidth="1"/>
    <col min="11286" max="11520" width="9" style="629"/>
    <col min="11521" max="11521" width="3" style="629" customWidth="1"/>
    <col min="11522" max="11522" width="12.625" style="629" customWidth="1"/>
    <col min="11523" max="11526" width="2.875" style="629" customWidth="1"/>
    <col min="11527" max="11527" width="11.875" style="629" customWidth="1"/>
    <col min="11528" max="11531" width="2.75" style="629" customWidth="1"/>
    <col min="11532" max="11532" width="12.375" style="629" customWidth="1"/>
    <col min="11533" max="11536" width="2.75" style="629" customWidth="1"/>
    <col min="11537" max="11537" width="12.625" style="629" customWidth="1"/>
    <col min="11538" max="11541" width="3" style="629" customWidth="1"/>
    <col min="11542" max="11776" width="9" style="629"/>
    <col min="11777" max="11777" width="3" style="629" customWidth="1"/>
    <col min="11778" max="11778" width="12.625" style="629" customWidth="1"/>
    <col min="11779" max="11782" width="2.875" style="629" customWidth="1"/>
    <col min="11783" max="11783" width="11.875" style="629" customWidth="1"/>
    <col min="11784" max="11787" width="2.75" style="629" customWidth="1"/>
    <col min="11788" max="11788" width="12.375" style="629" customWidth="1"/>
    <col min="11789" max="11792" width="2.75" style="629" customWidth="1"/>
    <col min="11793" max="11793" width="12.625" style="629" customWidth="1"/>
    <col min="11794" max="11797" width="3" style="629" customWidth="1"/>
    <col min="11798" max="12032" width="9" style="629"/>
    <col min="12033" max="12033" width="3" style="629" customWidth="1"/>
    <col min="12034" max="12034" width="12.625" style="629" customWidth="1"/>
    <col min="12035" max="12038" width="2.875" style="629" customWidth="1"/>
    <col min="12039" max="12039" width="11.875" style="629" customWidth="1"/>
    <col min="12040" max="12043" width="2.75" style="629" customWidth="1"/>
    <col min="12044" max="12044" width="12.375" style="629" customWidth="1"/>
    <col min="12045" max="12048" width="2.75" style="629" customWidth="1"/>
    <col min="12049" max="12049" width="12.625" style="629" customWidth="1"/>
    <col min="12050" max="12053" width="3" style="629" customWidth="1"/>
    <col min="12054" max="12288" width="9" style="629"/>
    <col min="12289" max="12289" width="3" style="629" customWidth="1"/>
    <col min="12290" max="12290" width="12.625" style="629" customWidth="1"/>
    <col min="12291" max="12294" width="2.875" style="629" customWidth="1"/>
    <col min="12295" max="12295" width="11.875" style="629" customWidth="1"/>
    <col min="12296" max="12299" width="2.75" style="629" customWidth="1"/>
    <col min="12300" max="12300" width="12.375" style="629" customWidth="1"/>
    <col min="12301" max="12304" width="2.75" style="629" customWidth="1"/>
    <col min="12305" max="12305" width="12.625" style="629" customWidth="1"/>
    <col min="12306" max="12309" width="3" style="629" customWidth="1"/>
    <col min="12310" max="12544" width="9" style="629"/>
    <col min="12545" max="12545" width="3" style="629" customWidth="1"/>
    <col min="12546" max="12546" width="12.625" style="629" customWidth="1"/>
    <col min="12547" max="12550" width="2.875" style="629" customWidth="1"/>
    <col min="12551" max="12551" width="11.875" style="629" customWidth="1"/>
    <col min="12552" max="12555" width="2.75" style="629" customWidth="1"/>
    <col min="12556" max="12556" width="12.375" style="629" customWidth="1"/>
    <col min="12557" max="12560" width="2.75" style="629" customWidth="1"/>
    <col min="12561" max="12561" width="12.625" style="629" customWidth="1"/>
    <col min="12562" max="12565" width="3" style="629" customWidth="1"/>
    <col min="12566" max="12800" width="9" style="629"/>
    <col min="12801" max="12801" width="3" style="629" customWidth="1"/>
    <col min="12802" max="12802" width="12.625" style="629" customWidth="1"/>
    <col min="12803" max="12806" width="2.875" style="629" customWidth="1"/>
    <col min="12807" max="12807" width="11.875" style="629" customWidth="1"/>
    <col min="12808" max="12811" width="2.75" style="629" customWidth="1"/>
    <col min="12812" max="12812" width="12.375" style="629" customWidth="1"/>
    <col min="12813" max="12816" width="2.75" style="629" customWidth="1"/>
    <col min="12817" max="12817" width="12.625" style="629" customWidth="1"/>
    <col min="12818" max="12821" width="3" style="629" customWidth="1"/>
    <col min="12822" max="13056" width="9" style="629"/>
    <col min="13057" max="13057" width="3" style="629" customWidth="1"/>
    <col min="13058" max="13058" width="12.625" style="629" customWidth="1"/>
    <col min="13059" max="13062" width="2.875" style="629" customWidth="1"/>
    <col min="13063" max="13063" width="11.875" style="629" customWidth="1"/>
    <col min="13064" max="13067" width="2.75" style="629" customWidth="1"/>
    <col min="13068" max="13068" width="12.375" style="629" customWidth="1"/>
    <col min="13069" max="13072" width="2.75" style="629" customWidth="1"/>
    <col min="13073" max="13073" width="12.625" style="629" customWidth="1"/>
    <col min="13074" max="13077" width="3" style="629" customWidth="1"/>
    <col min="13078" max="13312" width="9" style="629"/>
    <col min="13313" max="13313" width="3" style="629" customWidth="1"/>
    <col min="13314" max="13314" width="12.625" style="629" customWidth="1"/>
    <col min="13315" max="13318" width="2.875" style="629" customWidth="1"/>
    <col min="13319" max="13319" width="11.875" style="629" customWidth="1"/>
    <col min="13320" max="13323" width="2.75" style="629" customWidth="1"/>
    <col min="13324" max="13324" width="12.375" style="629" customWidth="1"/>
    <col min="13325" max="13328" width="2.75" style="629" customWidth="1"/>
    <col min="13329" max="13329" width="12.625" style="629" customWidth="1"/>
    <col min="13330" max="13333" width="3" style="629" customWidth="1"/>
    <col min="13334" max="13568" width="9" style="629"/>
    <col min="13569" max="13569" width="3" style="629" customWidth="1"/>
    <col min="13570" max="13570" width="12.625" style="629" customWidth="1"/>
    <col min="13571" max="13574" width="2.875" style="629" customWidth="1"/>
    <col min="13575" max="13575" width="11.875" style="629" customWidth="1"/>
    <col min="13576" max="13579" width="2.75" style="629" customWidth="1"/>
    <col min="13580" max="13580" width="12.375" style="629" customWidth="1"/>
    <col min="13581" max="13584" width="2.75" style="629" customWidth="1"/>
    <col min="13585" max="13585" width="12.625" style="629" customWidth="1"/>
    <col min="13586" max="13589" width="3" style="629" customWidth="1"/>
    <col min="13590" max="13824" width="9" style="629"/>
    <col min="13825" max="13825" width="3" style="629" customWidth="1"/>
    <col min="13826" max="13826" width="12.625" style="629" customWidth="1"/>
    <col min="13827" max="13830" width="2.875" style="629" customWidth="1"/>
    <col min="13831" max="13831" width="11.875" style="629" customWidth="1"/>
    <col min="13832" max="13835" width="2.75" style="629" customWidth="1"/>
    <col min="13836" max="13836" width="12.375" style="629" customWidth="1"/>
    <col min="13837" max="13840" width="2.75" style="629" customWidth="1"/>
    <col min="13841" max="13841" width="12.625" style="629" customWidth="1"/>
    <col min="13842" max="13845" width="3" style="629" customWidth="1"/>
    <col min="13846" max="14080" width="9" style="629"/>
    <col min="14081" max="14081" width="3" style="629" customWidth="1"/>
    <col min="14082" max="14082" width="12.625" style="629" customWidth="1"/>
    <col min="14083" max="14086" width="2.875" style="629" customWidth="1"/>
    <col min="14087" max="14087" width="11.875" style="629" customWidth="1"/>
    <col min="14088" max="14091" width="2.75" style="629" customWidth="1"/>
    <col min="14092" max="14092" width="12.375" style="629" customWidth="1"/>
    <col min="14093" max="14096" width="2.75" style="629" customWidth="1"/>
    <col min="14097" max="14097" width="12.625" style="629" customWidth="1"/>
    <col min="14098" max="14101" width="3" style="629" customWidth="1"/>
    <col min="14102" max="14336" width="9" style="629"/>
    <col min="14337" max="14337" width="3" style="629" customWidth="1"/>
    <col min="14338" max="14338" width="12.625" style="629" customWidth="1"/>
    <col min="14339" max="14342" width="2.875" style="629" customWidth="1"/>
    <col min="14343" max="14343" width="11.875" style="629" customWidth="1"/>
    <col min="14344" max="14347" width="2.75" style="629" customWidth="1"/>
    <col min="14348" max="14348" width="12.375" style="629" customWidth="1"/>
    <col min="14349" max="14352" width="2.75" style="629" customWidth="1"/>
    <col min="14353" max="14353" width="12.625" style="629" customWidth="1"/>
    <col min="14354" max="14357" width="3" style="629" customWidth="1"/>
    <col min="14358" max="14592" width="9" style="629"/>
    <col min="14593" max="14593" width="3" style="629" customWidth="1"/>
    <col min="14594" max="14594" width="12.625" style="629" customWidth="1"/>
    <col min="14595" max="14598" width="2.875" style="629" customWidth="1"/>
    <col min="14599" max="14599" width="11.875" style="629" customWidth="1"/>
    <col min="14600" max="14603" width="2.75" style="629" customWidth="1"/>
    <col min="14604" max="14604" width="12.375" style="629" customWidth="1"/>
    <col min="14605" max="14608" width="2.75" style="629" customWidth="1"/>
    <col min="14609" max="14609" width="12.625" style="629" customWidth="1"/>
    <col min="14610" max="14613" width="3" style="629" customWidth="1"/>
    <col min="14614" max="14848" width="9" style="629"/>
    <col min="14849" max="14849" width="3" style="629" customWidth="1"/>
    <col min="14850" max="14850" width="12.625" style="629" customWidth="1"/>
    <col min="14851" max="14854" width="2.875" style="629" customWidth="1"/>
    <col min="14855" max="14855" width="11.875" style="629" customWidth="1"/>
    <col min="14856" max="14859" width="2.75" style="629" customWidth="1"/>
    <col min="14860" max="14860" width="12.375" style="629" customWidth="1"/>
    <col min="14861" max="14864" width="2.75" style="629" customWidth="1"/>
    <col min="14865" max="14865" width="12.625" style="629" customWidth="1"/>
    <col min="14866" max="14869" width="3" style="629" customWidth="1"/>
    <col min="14870" max="15104" width="9" style="629"/>
    <col min="15105" max="15105" width="3" style="629" customWidth="1"/>
    <col min="15106" max="15106" width="12.625" style="629" customWidth="1"/>
    <col min="15107" max="15110" width="2.875" style="629" customWidth="1"/>
    <col min="15111" max="15111" width="11.875" style="629" customWidth="1"/>
    <col min="15112" max="15115" width="2.75" style="629" customWidth="1"/>
    <col min="15116" max="15116" width="12.375" style="629" customWidth="1"/>
    <col min="15117" max="15120" width="2.75" style="629" customWidth="1"/>
    <col min="15121" max="15121" width="12.625" style="629" customWidth="1"/>
    <col min="15122" max="15125" width="3" style="629" customWidth="1"/>
    <col min="15126" max="15360" width="9" style="629"/>
    <col min="15361" max="15361" width="3" style="629" customWidth="1"/>
    <col min="15362" max="15362" width="12.625" style="629" customWidth="1"/>
    <col min="15363" max="15366" width="2.875" style="629" customWidth="1"/>
    <col min="15367" max="15367" width="11.875" style="629" customWidth="1"/>
    <col min="15368" max="15371" width="2.75" style="629" customWidth="1"/>
    <col min="15372" max="15372" width="12.375" style="629" customWidth="1"/>
    <col min="15373" max="15376" width="2.75" style="629" customWidth="1"/>
    <col min="15377" max="15377" width="12.625" style="629" customWidth="1"/>
    <col min="15378" max="15381" width="3" style="629" customWidth="1"/>
    <col min="15382" max="15616" width="9" style="629"/>
    <col min="15617" max="15617" width="3" style="629" customWidth="1"/>
    <col min="15618" max="15618" width="12.625" style="629" customWidth="1"/>
    <col min="15619" max="15622" width="2.875" style="629" customWidth="1"/>
    <col min="15623" max="15623" width="11.875" style="629" customWidth="1"/>
    <col min="15624" max="15627" width="2.75" style="629" customWidth="1"/>
    <col min="15628" max="15628" width="12.375" style="629" customWidth="1"/>
    <col min="15629" max="15632" width="2.75" style="629" customWidth="1"/>
    <col min="15633" max="15633" width="12.625" style="629" customWidth="1"/>
    <col min="15634" max="15637" width="3" style="629" customWidth="1"/>
    <col min="15638" max="15872" width="9" style="629"/>
    <col min="15873" max="15873" width="3" style="629" customWidth="1"/>
    <col min="15874" max="15874" width="12.625" style="629" customWidth="1"/>
    <col min="15875" max="15878" width="2.875" style="629" customWidth="1"/>
    <col min="15879" max="15879" width="11.875" style="629" customWidth="1"/>
    <col min="15880" max="15883" width="2.75" style="629" customWidth="1"/>
    <col min="15884" max="15884" width="12.375" style="629" customWidth="1"/>
    <col min="15885" max="15888" width="2.75" style="629" customWidth="1"/>
    <col min="15889" max="15889" width="12.625" style="629" customWidth="1"/>
    <col min="15890" max="15893" width="3" style="629" customWidth="1"/>
    <col min="15894" max="16128" width="9" style="629"/>
    <col min="16129" max="16129" width="3" style="629" customWidth="1"/>
    <col min="16130" max="16130" width="12.625" style="629" customWidth="1"/>
    <col min="16131" max="16134" width="2.875" style="629" customWidth="1"/>
    <col min="16135" max="16135" width="11.875" style="629" customWidth="1"/>
    <col min="16136" max="16139" width="2.75" style="629" customWidth="1"/>
    <col min="16140" max="16140" width="12.375" style="629" customWidth="1"/>
    <col min="16141" max="16144" width="2.75" style="629" customWidth="1"/>
    <col min="16145" max="16145" width="12.625" style="629" customWidth="1"/>
    <col min="16146" max="16149" width="3" style="629" customWidth="1"/>
    <col min="16150" max="16384" width="9" style="629"/>
  </cols>
  <sheetData>
    <row r="1" spans="1:21" ht="25.5" x14ac:dyDescent="0.25">
      <c r="A1" s="1106" t="s">
        <v>352</v>
      </c>
      <c r="B1" s="1106"/>
      <c r="C1" s="1106"/>
      <c r="D1" s="1106"/>
      <c r="E1" s="1106"/>
      <c r="F1" s="1106"/>
      <c r="G1" s="1106"/>
      <c r="H1" s="1106"/>
      <c r="I1" s="1106"/>
      <c r="J1" s="1106"/>
      <c r="K1" s="1106"/>
      <c r="L1" s="1106"/>
      <c r="M1" s="1106"/>
      <c r="N1" s="1106"/>
      <c r="O1" s="1106"/>
      <c r="P1" s="1106"/>
      <c r="Q1" s="1106"/>
      <c r="R1" s="1106"/>
      <c r="S1" s="1106"/>
      <c r="T1" s="1106"/>
      <c r="U1" s="1106"/>
    </row>
    <row r="2" spans="1:21" ht="27" customHeight="1" x14ac:dyDescent="0.25">
      <c r="A2" s="1107" t="s">
        <v>566</v>
      </c>
      <c r="B2" s="1107"/>
      <c r="C2" s="1107"/>
      <c r="D2" s="1107"/>
      <c r="E2" s="1107"/>
      <c r="F2" s="1107"/>
      <c r="G2" s="1107"/>
      <c r="H2" s="1107"/>
      <c r="I2" s="1107"/>
      <c r="J2" s="1107"/>
      <c r="K2" s="1107"/>
      <c r="L2" s="1107"/>
      <c r="M2" s="1107"/>
      <c r="N2" s="1107"/>
      <c r="O2" s="1107"/>
      <c r="P2" s="1107"/>
      <c r="Q2" s="1107"/>
      <c r="R2" s="1107"/>
      <c r="S2" s="1107"/>
      <c r="T2" s="1107"/>
      <c r="U2" s="1107"/>
    </row>
    <row r="3" spans="1:21" x14ac:dyDescent="0.25">
      <c r="A3" s="1100" t="s">
        <v>341</v>
      </c>
      <c r="B3" s="1108" t="s">
        <v>353</v>
      </c>
      <c r="C3" s="1100" t="s">
        <v>342</v>
      </c>
      <c r="D3" s="1100"/>
      <c r="E3" s="1100"/>
      <c r="F3" s="1100"/>
      <c r="G3" s="1108" t="s">
        <v>343</v>
      </c>
      <c r="H3" s="1100" t="s">
        <v>344</v>
      </c>
      <c r="I3" s="1100"/>
      <c r="J3" s="1100"/>
      <c r="K3" s="1100"/>
      <c r="L3" s="1108" t="s">
        <v>343</v>
      </c>
      <c r="M3" s="1100" t="s">
        <v>345</v>
      </c>
      <c r="N3" s="1100"/>
      <c r="O3" s="1100"/>
      <c r="P3" s="1100"/>
      <c r="Q3" s="1108" t="s">
        <v>343</v>
      </c>
      <c r="R3" s="1100" t="s">
        <v>346</v>
      </c>
      <c r="S3" s="1100"/>
      <c r="T3" s="1100"/>
      <c r="U3" s="1100"/>
    </row>
    <row r="4" spans="1:21" x14ac:dyDescent="0.25">
      <c r="A4" s="1100"/>
      <c r="B4" s="1108"/>
      <c r="C4" s="1100" t="s">
        <v>347</v>
      </c>
      <c r="D4" s="1100"/>
      <c r="E4" s="1100" t="s">
        <v>348</v>
      </c>
      <c r="F4" s="1100"/>
      <c r="G4" s="1108"/>
      <c r="H4" s="1100" t="s">
        <v>347</v>
      </c>
      <c r="I4" s="1100"/>
      <c r="J4" s="1100" t="s">
        <v>348</v>
      </c>
      <c r="K4" s="1100"/>
      <c r="L4" s="1108"/>
      <c r="M4" s="1100" t="s">
        <v>347</v>
      </c>
      <c r="N4" s="1100"/>
      <c r="O4" s="1100" t="s">
        <v>348</v>
      </c>
      <c r="P4" s="1100"/>
      <c r="Q4" s="1108"/>
      <c r="R4" s="1100" t="s">
        <v>347</v>
      </c>
      <c r="S4" s="1100"/>
      <c r="T4" s="1100" t="s">
        <v>348</v>
      </c>
      <c r="U4" s="1100"/>
    </row>
    <row r="5" spans="1:21" x14ac:dyDescent="0.25">
      <c r="A5" s="1100"/>
      <c r="B5" s="1108"/>
      <c r="C5" s="841" t="s">
        <v>354</v>
      </c>
      <c r="D5" s="841" t="s">
        <v>355</v>
      </c>
      <c r="E5" s="841" t="s">
        <v>354</v>
      </c>
      <c r="F5" s="841" t="s">
        <v>355</v>
      </c>
      <c r="G5" s="1108"/>
      <c r="H5" s="841" t="s">
        <v>354</v>
      </c>
      <c r="I5" s="841" t="s">
        <v>355</v>
      </c>
      <c r="J5" s="841" t="s">
        <v>354</v>
      </c>
      <c r="K5" s="841" t="s">
        <v>355</v>
      </c>
      <c r="L5" s="1108"/>
      <c r="M5" s="841" t="s">
        <v>354</v>
      </c>
      <c r="N5" s="841" t="s">
        <v>355</v>
      </c>
      <c r="O5" s="841" t="s">
        <v>354</v>
      </c>
      <c r="P5" s="841" t="s">
        <v>355</v>
      </c>
      <c r="Q5" s="1108"/>
      <c r="R5" s="841" t="s">
        <v>354</v>
      </c>
      <c r="S5" s="841" t="s">
        <v>355</v>
      </c>
      <c r="T5" s="841" t="s">
        <v>354</v>
      </c>
      <c r="U5" s="841" t="s">
        <v>355</v>
      </c>
    </row>
    <row r="6" spans="1:21" x14ac:dyDescent="0.25">
      <c r="A6" s="1100" t="s">
        <v>356</v>
      </c>
      <c r="B6" s="842" t="s">
        <v>357</v>
      </c>
      <c r="C6" s="843"/>
      <c r="D6" s="844"/>
      <c r="E6" s="844">
        <v>2</v>
      </c>
      <c r="F6" s="844">
        <v>2</v>
      </c>
      <c r="G6" s="842" t="s">
        <v>358</v>
      </c>
      <c r="H6" s="844"/>
      <c r="I6" s="844"/>
      <c r="J6" s="844">
        <v>2</v>
      </c>
      <c r="K6" s="844">
        <v>2</v>
      </c>
      <c r="L6" s="842"/>
      <c r="M6" s="844"/>
      <c r="N6" s="844"/>
      <c r="O6" s="844"/>
      <c r="P6" s="844"/>
      <c r="Q6" s="842"/>
      <c r="R6" s="844"/>
      <c r="S6" s="844"/>
      <c r="T6" s="844"/>
      <c r="U6" s="844"/>
    </row>
    <row r="7" spans="1:21" x14ac:dyDescent="0.25">
      <c r="A7" s="1100"/>
      <c r="B7" s="842" t="s">
        <v>359</v>
      </c>
      <c r="C7" s="843">
        <v>2</v>
      </c>
      <c r="D7" s="844">
        <v>2</v>
      </c>
      <c r="E7" s="844">
        <v>2</v>
      </c>
      <c r="F7" s="844">
        <v>2</v>
      </c>
      <c r="G7" s="845" t="s">
        <v>360</v>
      </c>
      <c r="H7" s="844">
        <v>2</v>
      </c>
      <c r="I7" s="844">
        <v>2</v>
      </c>
      <c r="J7" s="844"/>
      <c r="K7" s="844"/>
      <c r="L7" s="842"/>
      <c r="M7" s="844"/>
      <c r="N7" s="844"/>
      <c r="O7" s="844"/>
      <c r="P7" s="844"/>
      <c r="Q7" s="842"/>
      <c r="R7" s="844"/>
      <c r="S7" s="844"/>
      <c r="T7" s="844"/>
      <c r="U7" s="844"/>
    </row>
    <row r="8" spans="1:21" x14ac:dyDescent="0.25">
      <c r="A8" s="1100"/>
      <c r="B8" s="842" t="s">
        <v>361</v>
      </c>
      <c r="C8" s="843">
        <v>2</v>
      </c>
      <c r="D8" s="844">
        <v>2</v>
      </c>
      <c r="E8" s="844">
        <v>2</v>
      </c>
      <c r="F8" s="844">
        <v>2</v>
      </c>
      <c r="G8" s="842"/>
      <c r="H8" s="844"/>
      <c r="I8" s="844"/>
      <c r="J8" s="844"/>
      <c r="K8" s="844"/>
      <c r="L8" s="842"/>
      <c r="M8" s="844"/>
      <c r="N8" s="844"/>
      <c r="O8" s="844"/>
      <c r="P8" s="844"/>
      <c r="Q8" s="842"/>
      <c r="R8" s="844"/>
      <c r="S8" s="844"/>
      <c r="T8" s="844"/>
      <c r="U8" s="844"/>
    </row>
    <row r="9" spans="1:21" x14ac:dyDescent="0.25">
      <c r="A9" s="1100"/>
      <c r="B9" s="846" t="s">
        <v>349</v>
      </c>
      <c r="C9" s="847">
        <f>SUM(C6:C8)</f>
        <v>4</v>
      </c>
      <c r="D9" s="847">
        <f>SUM(D6:D8)</f>
        <v>4</v>
      </c>
      <c r="E9" s="847">
        <f>SUM(E6:E8)</f>
        <v>6</v>
      </c>
      <c r="F9" s="847">
        <f>SUM(F6:F8)</f>
        <v>6</v>
      </c>
      <c r="G9" s="846" t="s">
        <v>349</v>
      </c>
      <c r="H9" s="847">
        <f>SUM(H6:H8)</f>
        <v>2</v>
      </c>
      <c r="I9" s="847">
        <f>SUM(I6:I8)</f>
        <v>2</v>
      </c>
      <c r="J9" s="847">
        <f>SUM(J6:J8)</f>
        <v>2</v>
      </c>
      <c r="K9" s="847">
        <f>SUM(K6:K8)</f>
        <v>2</v>
      </c>
      <c r="L9" s="846" t="s">
        <v>349</v>
      </c>
      <c r="M9" s="847"/>
      <c r="N9" s="847"/>
      <c r="O9" s="847"/>
      <c r="P9" s="847"/>
      <c r="Q9" s="846" t="s">
        <v>349</v>
      </c>
      <c r="R9" s="847"/>
      <c r="S9" s="847"/>
      <c r="T9" s="847"/>
      <c r="U9" s="847"/>
    </row>
    <row r="10" spans="1:21" x14ac:dyDescent="0.25">
      <c r="A10" s="1100"/>
      <c r="B10" s="630" t="s">
        <v>350</v>
      </c>
      <c r="C10" s="1101">
        <f>C9+E9+H9+J9+M9+O9+R9+T9</f>
        <v>14</v>
      </c>
      <c r="D10" s="1101"/>
      <c r="E10" s="1101"/>
      <c r="F10" s="1101"/>
      <c r="G10" s="1101"/>
      <c r="H10" s="1101"/>
      <c r="I10" s="1101"/>
      <c r="J10" s="1101"/>
      <c r="K10" s="1101"/>
      <c r="L10" s="1101"/>
      <c r="M10" s="1101"/>
      <c r="N10" s="1101"/>
      <c r="O10" s="1101"/>
      <c r="P10" s="1101"/>
      <c r="Q10" s="1101"/>
      <c r="R10" s="1101"/>
      <c r="S10" s="1101"/>
      <c r="T10" s="1101"/>
      <c r="U10" s="1101"/>
    </row>
    <row r="11" spans="1:21" ht="60.75" customHeight="1" x14ac:dyDescent="0.25">
      <c r="A11" s="1100"/>
      <c r="B11" s="1105" t="s">
        <v>650</v>
      </c>
      <c r="C11" s="1105"/>
      <c r="D11" s="1105"/>
      <c r="E11" s="1105"/>
      <c r="F11" s="1105"/>
      <c r="G11" s="1105"/>
      <c r="H11" s="1105"/>
      <c r="I11" s="1105"/>
      <c r="J11" s="1105"/>
      <c r="K11" s="1105"/>
      <c r="L11" s="1105"/>
      <c r="M11" s="1105"/>
      <c r="N11" s="1105"/>
      <c r="O11" s="1105"/>
      <c r="P11" s="1105"/>
      <c r="Q11" s="1105"/>
      <c r="R11" s="1105"/>
      <c r="S11" s="1105"/>
      <c r="T11" s="1105"/>
      <c r="U11" s="1105"/>
    </row>
    <row r="12" spans="1:21" x14ac:dyDescent="0.25">
      <c r="A12" s="1100" t="s">
        <v>362</v>
      </c>
      <c r="B12" s="842" t="s">
        <v>567</v>
      </c>
      <c r="C12" s="843">
        <v>0</v>
      </c>
      <c r="D12" s="844">
        <v>1</v>
      </c>
      <c r="E12" s="844">
        <v>0</v>
      </c>
      <c r="F12" s="844">
        <v>1</v>
      </c>
      <c r="G12" s="845" t="s">
        <v>568</v>
      </c>
      <c r="H12" s="844">
        <v>1</v>
      </c>
      <c r="I12" s="844">
        <v>1</v>
      </c>
      <c r="J12" s="844">
        <v>1</v>
      </c>
      <c r="K12" s="844">
        <v>1</v>
      </c>
      <c r="L12" s="842"/>
      <c r="M12" s="844"/>
      <c r="N12" s="844"/>
      <c r="O12" s="844"/>
      <c r="P12" s="844"/>
      <c r="Q12" s="842"/>
      <c r="R12" s="844"/>
      <c r="S12" s="844"/>
      <c r="T12" s="844"/>
      <c r="U12" s="844"/>
    </row>
    <row r="13" spans="1:21" x14ac:dyDescent="0.25">
      <c r="A13" s="1100"/>
      <c r="B13" s="842" t="s">
        <v>569</v>
      </c>
      <c r="C13" s="843">
        <v>2</v>
      </c>
      <c r="D13" s="844">
        <v>2</v>
      </c>
      <c r="E13" s="844"/>
      <c r="F13" s="844"/>
      <c r="G13" s="842" t="s">
        <v>570</v>
      </c>
      <c r="H13" s="844">
        <v>2</v>
      </c>
      <c r="I13" s="844">
        <v>2</v>
      </c>
      <c r="J13" s="844"/>
      <c r="K13" s="844"/>
      <c r="L13" s="842"/>
      <c r="M13" s="844"/>
      <c r="N13" s="844"/>
      <c r="O13" s="844"/>
      <c r="P13" s="844"/>
      <c r="Q13" s="842"/>
      <c r="R13" s="844"/>
      <c r="S13" s="844"/>
      <c r="T13" s="844"/>
      <c r="U13" s="844"/>
    </row>
    <row r="14" spans="1:21" x14ac:dyDescent="0.25">
      <c r="A14" s="1100"/>
      <c r="B14" s="842"/>
      <c r="C14" s="844"/>
      <c r="D14" s="844"/>
      <c r="E14" s="844"/>
      <c r="F14" s="844"/>
      <c r="G14" s="845" t="s">
        <v>363</v>
      </c>
      <c r="H14" s="844"/>
      <c r="I14" s="844"/>
      <c r="J14" s="844">
        <v>2</v>
      </c>
      <c r="K14" s="844">
        <v>2</v>
      </c>
      <c r="L14" s="842"/>
      <c r="M14" s="844"/>
      <c r="N14" s="844"/>
      <c r="O14" s="844"/>
      <c r="P14" s="844"/>
      <c r="Q14" s="842"/>
      <c r="R14" s="844"/>
      <c r="S14" s="844"/>
      <c r="T14" s="844"/>
      <c r="U14" s="844"/>
    </row>
    <row r="15" spans="1:21" x14ac:dyDescent="0.25">
      <c r="A15" s="1100"/>
      <c r="B15" s="846" t="s">
        <v>349</v>
      </c>
      <c r="C15" s="847">
        <f>SUM(C12:C14)</f>
        <v>2</v>
      </c>
      <c r="D15" s="847">
        <f>SUM(D12:D14)</f>
        <v>3</v>
      </c>
      <c r="E15" s="847">
        <f>SUM(E12:E14)</f>
        <v>0</v>
      </c>
      <c r="F15" s="847">
        <f>SUM(F12:F14)</f>
        <v>1</v>
      </c>
      <c r="G15" s="846" t="s">
        <v>349</v>
      </c>
      <c r="H15" s="847">
        <f>SUM(H12:H14)</f>
        <v>3</v>
      </c>
      <c r="I15" s="847">
        <f>SUM(I12:I14)</f>
        <v>3</v>
      </c>
      <c r="J15" s="847">
        <f>SUM(J12:J14)</f>
        <v>3</v>
      </c>
      <c r="K15" s="847">
        <f>SUM(K12:K14)</f>
        <v>3</v>
      </c>
      <c r="L15" s="846" t="s">
        <v>349</v>
      </c>
      <c r="M15" s="847"/>
      <c r="N15" s="847"/>
      <c r="O15" s="847"/>
      <c r="P15" s="847"/>
      <c r="Q15" s="846" t="s">
        <v>349</v>
      </c>
      <c r="R15" s="847"/>
      <c r="S15" s="847"/>
      <c r="T15" s="847"/>
      <c r="U15" s="847"/>
    </row>
    <row r="16" spans="1:21" x14ac:dyDescent="0.25">
      <c r="A16" s="1100"/>
      <c r="B16" s="630" t="s">
        <v>350</v>
      </c>
      <c r="C16" s="1101">
        <f>C15+E15+H15+J15+M15+O15+R15+T15</f>
        <v>8</v>
      </c>
      <c r="D16" s="1101"/>
      <c r="E16" s="1101"/>
      <c r="F16" s="1101"/>
      <c r="G16" s="1101"/>
      <c r="H16" s="1101"/>
      <c r="I16" s="1101"/>
      <c r="J16" s="1101"/>
      <c r="K16" s="1101"/>
      <c r="L16" s="1101"/>
      <c r="M16" s="1101"/>
      <c r="N16" s="1101"/>
      <c r="O16" s="1101"/>
      <c r="P16" s="1101"/>
      <c r="Q16" s="1101"/>
      <c r="R16" s="1101"/>
      <c r="S16" s="1101"/>
      <c r="T16" s="1101"/>
      <c r="U16" s="1101"/>
    </row>
    <row r="17" spans="1:21" ht="74.25" customHeight="1" x14ac:dyDescent="0.25">
      <c r="A17" s="1100" t="s">
        <v>571</v>
      </c>
      <c r="B17" s="1105" t="s">
        <v>572</v>
      </c>
      <c r="C17" s="1105"/>
      <c r="D17" s="1105"/>
      <c r="E17" s="1105"/>
      <c r="F17" s="1105"/>
      <c r="G17" s="1105"/>
      <c r="H17" s="1105"/>
      <c r="I17" s="1105"/>
      <c r="J17" s="1105"/>
      <c r="K17" s="1105"/>
      <c r="L17" s="1105"/>
      <c r="M17" s="1105"/>
      <c r="N17" s="1105"/>
      <c r="O17" s="1105"/>
      <c r="P17" s="1105"/>
      <c r="Q17" s="1105"/>
      <c r="R17" s="1105"/>
      <c r="S17" s="1105"/>
      <c r="T17" s="1105"/>
      <c r="U17" s="1105"/>
    </row>
    <row r="18" spans="1:21" x14ac:dyDescent="0.25">
      <c r="A18" s="1100"/>
      <c r="B18" s="630" t="s">
        <v>350</v>
      </c>
      <c r="C18" s="1101">
        <v>6</v>
      </c>
      <c r="D18" s="1101"/>
      <c r="E18" s="1101"/>
      <c r="F18" s="1101"/>
      <c r="G18" s="1101"/>
      <c r="H18" s="1101"/>
      <c r="I18" s="1101"/>
      <c r="J18" s="1101"/>
      <c r="K18" s="1101"/>
      <c r="L18" s="1101"/>
      <c r="M18" s="1101"/>
      <c r="N18" s="1101"/>
      <c r="O18" s="1101"/>
      <c r="P18" s="1101"/>
      <c r="Q18" s="1101"/>
      <c r="R18" s="1101"/>
      <c r="S18" s="1101"/>
      <c r="T18" s="1101"/>
      <c r="U18" s="1101"/>
    </row>
    <row r="19" spans="1:21" x14ac:dyDescent="0.25">
      <c r="A19" s="1102" t="s">
        <v>573</v>
      </c>
      <c r="B19" s="848" t="s">
        <v>574</v>
      </c>
      <c r="C19" s="849">
        <v>3</v>
      </c>
      <c r="D19" s="850">
        <v>3</v>
      </c>
      <c r="E19" s="850">
        <v>3</v>
      </c>
      <c r="F19" s="850">
        <v>3</v>
      </c>
      <c r="G19" s="848" t="s">
        <v>575</v>
      </c>
      <c r="H19" s="850">
        <v>2</v>
      </c>
      <c r="I19" s="850">
        <v>2</v>
      </c>
      <c r="J19" s="850"/>
      <c r="K19" s="850"/>
      <c r="L19" s="848"/>
      <c r="M19" s="851"/>
      <c r="N19" s="851"/>
      <c r="O19" s="851"/>
      <c r="P19" s="851"/>
      <c r="Q19" s="848"/>
      <c r="R19" s="851"/>
      <c r="S19" s="851"/>
      <c r="T19" s="851"/>
      <c r="U19" s="851"/>
    </row>
    <row r="20" spans="1:21" x14ac:dyDescent="0.25">
      <c r="A20" s="1102"/>
      <c r="B20" s="852" t="s">
        <v>349</v>
      </c>
      <c r="C20" s="853">
        <f>SUM(C19:C19)</f>
        <v>3</v>
      </c>
      <c r="D20" s="854">
        <f>SUM(D19:D19)</f>
        <v>3</v>
      </c>
      <c r="E20" s="853">
        <f>SUM(E19:E19)</f>
        <v>3</v>
      </c>
      <c r="F20" s="854">
        <f>SUM(F19:F19)</f>
        <v>3</v>
      </c>
      <c r="G20" s="852" t="s">
        <v>349</v>
      </c>
      <c r="H20" s="854">
        <f>SUM(H19:H19)</f>
        <v>2</v>
      </c>
      <c r="I20" s="853">
        <f>SUM(I19:I19)</f>
        <v>2</v>
      </c>
      <c r="J20" s="854"/>
      <c r="K20" s="853"/>
      <c r="L20" s="852" t="s">
        <v>349</v>
      </c>
      <c r="M20" s="853"/>
      <c r="N20" s="854"/>
      <c r="O20" s="853"/>
      <c r="P20" s="854"/>
      <c r="Q20" s="852" t="s">
        <v>349</v>
      </c>
      <c r="R20" s="854"/>
      <c r="S20" s="853"/>
      <c r="T20" s="854"/>
      <c r="U20" s="853"/>
    </row>
    <row r="21" spans="1:21" x14ac:dyDescent="0.25">
      <c r="A21" s="1102"/>
      <c r="B21" s="631" t="s">
        <v>576</v>
      </c>
      <c r="C21" s="1103">
        <f>SUM(C20+E20+H20+J20+M20+O20+R20+T20)</f>
        <v>8</v>
      </c>
      <c r="D21" s="1104"/>
      <c r="E21" s="1104"/>
      <c r="F21" s="1104"/>
      <c r="G21" s="1104"/>
      <c r="H21" s="1104"/>
      <c r="I21" s="1104"/>
      <c r="J21" s="1104"/>
      <c r="K21" s="1104"/>
      <c r="L21" s="1104"/>
      <c r="M21" s="1104"/>
      <c r="N21" s="1104"/>
      <c r="O21" s="1104"/>
      <c r="P21" s="1104"/>
      <c r="Q21" s="1104"/>
      <c r="R21" s="1104"/>
      <c r="S21" s="1104"/>
      <c r="T21" s="1104"/>
      <c r="U21" s="1104"/>
    </row>
    <row r="22" spans="1:21" x14ac:dyDescent="0.25">
      <c r="A22" s="1112" t="s">
        <v>577</v>
      </c>
      <c r="B22" s="848" t="s">
        <v>578</v>
      </c>
      <c r="C22" s="851">
        <v>2</v>
      </c>
      <c r="D22" s="851">
        <v>2</v>
      </c>
      <c r="E22" s="851"/>
      <c r="F22" s="851"/>
      <c r="G22" s="848" t="s">
        <v>579</v>
      </c>
      <c r="H22" s="851">
        <v>2</v>
      </c>
      <c r="I22" s="851">
        <v>2</v>
      </c>
      <c r="J22" s="851"/>
      <c r="K22" s="851"/>
      <c r="L22" s="852"/>
      <c r="M22" s="854"/>
      <c r="N22" s="854"/>
      <c r="O22" s="854"/>
      <c r="P22" s="854"/>
      <c r="Q22" s="848" t="s">
        <v>580</v>
      </c>
      <c r="R22" s="851">
        <v>2</v>
      </c>
      <c r="S22" s="851">
        <v>2</v>
      </c>
      <c r="T22" s="854"/>
      <c r="U22" s="854"/>
    </row>
    <row r="23" spans="1:21" x14ac:dyDescent="0.25">
      <c r="A23" s="1112"/>
      <c r="B23" s="848" t="s">
        <v>581</v>
      </c>
      <c r="C23" s="851"/>
      <c r="D23" s="851"/>
      <c r="E23" s="851">
        <v>2</v>
      </c>
      <c r="F23" s="851">
        <v>2</v>
      </c>
      <c r="G23" s="848" t="s">
        <v>582</v>
      </c>
      <c r="H23" s="851"/>
      <c r="I23" s="851"/>
      <c r="J23" s="851">
        <v>2</v>
      </c>
      <c r="K23" s="851">
        <v>2</v>
      </c>
      <c r="L23" s="852"/>
      <c r="M23" s="854"/>
      <c r="N23" s="854"/>
      <c r="O23" s="854"/>
      <c r="P23" s="854"/>
      <c r="Q23" s="855"/>
      <c r="R23" s="851"/>
      <c r="S23" s="851"/>
      <c r="T23" s="854"/>
      <c r="U23" s="854"/>
    </row>
    <row r="24" spans="1:21" x14ac:dyDescent="0.25">
      <c r="A24" s="1112"/>
      <c r="B24" s="852" t="s">
        <v>583</v>
      </c>
      <c r="C24" s="854">
        <f>SUM(C22:C23)</f>
        <v>2</v>
      </c>
      <c r="D24" s="854">
        <f>SUM(D22:D23)</f>
        <v>2</v>
      </c>
      <c r="E24" s="854">
        <f>SUM(E22:E23)</f>
        <v>2</v>
      </c>
      <c r="F24" s="854">
        <f>SUM(F22:F23)</f>
        <v>2</v>
      </c>
      <c r="G24" s="852" t="s">
        <v>584</v>
      </c>
      <c r="H24" s="854">
        <f>SUM(H22:H23)</f>
        <v>2</v>
      </c>
      <c r="I24" s="854">
        <f>SUM(I22:I23)</f>
        <v>2</v>
      </c>
      <c r="J24" s="854">
        <f>SUM(J22:J23)</f>
        <v>2</v>
      </c>
      <c r="K24" s="854">
        <f>SUM(K22:K23)</f>
        <v>2</v>
      </c>
      <c r="L24" s="852" t="s">
        <v>364</v>
      </c>
      <c r="M24" s="854"/>
      <c r="N24" s="854"/>
      <c r="O24" s="854"/>
      <c r="P24" s="854"/>
      <c r="Q24" s="852" t="s">
        <v>584</v>
      </c>
      <c r="R24" s="854">
        <f>SUM(R22:R23)</f>
        <v>2</v>
      </c>
      <c r="S24" s="854">
        <f>SUM(S22:S23)</f>
        <v>2</v>
      </c>
      <c r="T24" s="854"/>
      <c r="U24" s="854"/>
    </row>
    <row r="25" spans="1:21" x14ac:dyDescent="0.25">
      <c r="A25" s="1112"/>
      <c r="B25" s="632" t="s">
        <v>585</v>
      </c>
      <c r="C25" s="1113">
        <f>C24+E24+H24+J24+R24+T24</f>
        <v>10</v>
      </c>
      <c r="D25" s="1113"/>
      <c r="E25" s="1113"/>
      <c r="F25" s="1113"/>
      <c r="G25" s="1113"/>
      <c r="H25" s="1113"/>
      <c r="I25" s="1113"/>
      <c r="J25" s="1113"/>
      <c r="K25" s="1113"/>
      <c r="L25" s="1113"/>
      <c r="M25" s="1113"/>
      <c r="N25" s="1113"/>
      <c r="O25" s="1113"/>
      <c r="P25" s="1113"/>
      <c r="Q25" s="1113"/>
      <c r="R25" s="1113"/>
      <c r="S25" s="1113"/>
      <c r="T25" s="1113"/>
      <c r="U25" s="1113"/>
    </row>
    <row r="26" spans="1:21" x14ac:dyDescent="0.25">
      <c r="A26" s="1112" t="s">
        <v>586</v>
      </c>
      <c r="B26" s="633" t="s">
        <v>587</v>
      </c>
      <c r="C26" s="657">
        <v>3</v>
      </c>
      <c r="D26" s="657">
        <v>3</v>
      </c>
      <c r="E26" s="634"/>
      <c r="F26" s="634"/>
      <c r="G26" s="635" t="s">
        <v>588</v>
      </c>
      <c r="H26" s="657">
        <v>3</v>
      </c>
      <c r="I26" s="657">
        <v>3</v>
      </c>
      <c r="J26" s="657"/>
      <c r="K26" s="657"/>
      <c r="L26" s="636" t="s">
        <v>589</v>
      </c>
      <c r="M26" s="657">
        <v>3</v>
      </c>
      <c r="N26" s="657">
        <v>3</v>
      </c>
      <c r="O26" s="657"/>
      <c r="P26" s="657"/>
      <c r="Q26" s="635" t="s">
        <v>590</v>
      </c>
      <c r="R26" s="657">
        <v>1</v>
      </c>
      <c r="S26" s="657">
        <v>3</v>
      </c>
      <c r="T26" s="657"/>
      <c r="U26" s="657"/>
    </row>
    <row r="27" spans="1:21" x14ac:dyDescent="0.25">
      <c r="A27" s="1112"/>
      <c r="B27" s="633" t="s">
        <v>365</v>
      </c>
      <c r="C27" s="634">
        <v>2</v>
      </c>
      <c r="D27" s="634">
        <v>3</v>
      </c>
      <c r="E27" s="634"/>
      <c r="F27" s="634"/>
      <c r="G27" s="636" t="s">
        <v>366</v>
      </c>
      <c r="H27" s="657">
        <v>2</v>
      </c>
      <c r="I27" s="657">
        <v>3</v>
      </c>
      <c r="J27" s="657"/>
      <c r="K27" s="657"/>
      <c r="L27" s="636" t="s">
        <v>591</v>
      </c>
      <c r="M27" s="657">
        <v>3</v>
      </c>
      <c r="N27" s="657">
        <v>3</v>
      </c>
      <c r="O27" s="637"/>
      <c r="P27" s="637"/>
      <c r="Q27" s="635" t="s">
        <v>592</v>
      </c>
      <c r="R27" s="657">
        <v>2</v>
      </c>
      <c r="S27" s="657">
        <v>3</v>
      </c>
      <c r="T27" s="657"/>
      <c r="U27" s="657"/>
    </row>
    <row r="28" spans="1:21" x14ac:dyDescent="0.25">
      <c r="A28" s="1112"/>
      <c r="B28" s="633" t="s">
        <v>367</v>
      </c>
      <c r="C28" s="634">
        <v>2</v>
      </c>
      <c r="D28" s="634">
        <v>3</v>
      </c>
      <c r="E28" s="634"/>
      <c r="F28" s="634"/>
      <c r="G28" s="635" t="s">
        <v>593</v>
      </c>
      <c r="H28" s="657">
        <v>2</v>
      </c>
      <c r="I28" s="657">
        <v>3</v>
      </c>
      <c r="J28" s="637"/>
      <c r="K28" s="637"/>
      <c r="L28" s="635" t="s">
        <v>594</v>
      </c>
      <c r="M28" s="657">
        <v>2</v>
      </c>
      <c r="N28" s="657">
        <v>3</v>
      </c>
      <c r="O28" s="638"/>
      <c r="P28" s="638"/>
      <c r="Q28" s="635" t="s">
        <v>595</v>
      </c>
      <c r="R28" s="657"/>
      <c r="S28" s="657"/>
      <c r="T28" s="657">
        <v>2</v>
      </c>
      <c r="U28" s="657">
        <v>2</v>
      </c>
    </row>
    <row r="29" spans="1:21" x14ac:dyDescent="0.25">
      <c r="A29" s="1112"/>
      <c r="B29" s="633" t="s">
        <v>596</v>
      </c>
      <c r="C29" s="638">
        <v>3</v>
      </c>
      <c r="D29" s="638">
        <v>3</v>
      </c>
      <c r="E29" s="634"/>
      <c r="F29" s="634"/>
      <c r="G29" s="636" t="s">
        <v>597</v>
      </c>
      <c r="H29" s="638">
        <v>3</v>
      </c>
      <c r="I29" s="638">
        <v>3</v>
      </c>
      <c r="J29" s="638"/>
      <c r="K29" s="638"/>
      <c r="L29" s="635" t="s">
        <v>598</v>
      </c>
      <c r="M29" s="657">
        <v>3</v>
      </c>
      <c r="N29" s="657">
        <v>3</v>
      </c>
      <c r="O29" s="657"/>
      <c r="P29" s="657"/>
      <c r="Q29" s="635" t="s">
        <v>368</v>
      </c>
      <c r="R29" s="657"/>
      <c r="S29" s="657"/>
      <c r="T29" s="657">
        <v>3</v>
      </c>
      <c r="U29" s="657">
        <v>3</v>
      </c>
    </row>
    <row r="30" spans="1:21" x14ac:dyDescent="0.25">
      <c r="A30" s="1112"/>
      <c r="B30" s="633" t="s">
        <v>599</v>
      </c>
      <c r="C30" s="634"/>
      <c r="D30" s="634"/>
      <c r="E30" s="634">
        <v>2</v>
      </c>
      <c r="F30" s="634">
        <v>2</v>
      </c>
      <c r="G30" s="635" t="s">
        <v>600</v>
      </c>
      <c r="H30" s="638"/>
      <c r="I30" s="638"/>
      <c r="J30" s="657">
        <v>2</v>
      </c>
      <c r="K30" s="657">
        <v>2</v>
      </c>
      <c r="L30" s="635" t="s">
        <v>601</v>
      </c>
      <c r="M30" s="637"/>
      <c r="N30" s="637"/>
      <c r="O30" s="637">
        <v>3</v>
      </c>
      <c r="P30" s="637">
        <v>3</v>
      </c>
      <c r="Q30" s="635"/>
      <c r="R30" s="638"/>
      <c r="S30" s="638"/>
      <c r="T30" s="657"/>
      <c r="U30" s="657"/>
    </row>
    <row r="31" spans="1:21" x14ac:dyDescent="0.25">
      <c r="A31" s="1112"/>
      <c r="B31" s="633" t="s">
        <v>602</v>
      </c>
      <c r="C31" s="634" t="s">
        <v>369</v>
      </c>
      <c r="D31" s="634" t="s">
        <v>603</v>
      </c>
      <c r="E31" s="634">
        <v>2</v>
      </c>
      <c r="F31" s="634">
        <v>2</v>
      </c>
      <c r="G31" s="635" t="s">
        <v>604</v>
      </c>
      <c r="H31" s="657"/>
      <c r="I31" s="657"/>
      <c r="J31" s="637">
        <v>2</v>
      </c>
      <c r="K31" s="637">
        <v>3</v>
      </c>
      <c r="L31" s="635" t="s">
        <v>370</v>
      </c>
      <c r="M31" s="657"/>
      <c r="N31" s="657"/>
      <c r="O31" s="657">
        <v>1</v>
      </c>
      <c r="P31" s="657">
        <v>3</v>
      </c>
      <c r="Q31" s="635"/>
      <c r="R31" s="638"/>
      <c r="S31" s="638"/>
      <c r="T31" s="638"/>
      <c r="U31" s="638"/>
    </row>
    <row r="32" spans="1:21" x14ac:dyDescent="0.25">
      <c r="A32" s="1112"/>
      <c r="B32" s="633" t="s">
        <v>605</v>
      </c>
      <c r="C32" s="638"/>
      <c r="D32" s="657"/>
      <c r="E32" s="634">
        <v>3</v>
      </c>
      <c r="F32" s="634">
        <v>3</v>
      </c>
      <c r="G32" s="635" t="s">
        <v>606</v>
      </c>
      <c r="H32" s="657"/>
      <c r="I32" s="657"/>
      <c r="J32" s="657">
        <v>3</v>
      </c>
      <c r="K32" s="657">
        <v>3</v>
      </c>
      <c r="L32" s="635" t="s">
        <v>371</v>
      </c>
      <c r="M32" s="657"/>
      <c r="N32" s="657"/>
      <c r="O32" s="638">
        <v>2</v>
      </c>
      <c r="P32" s="638">
        <v>3</v>
      </c>
      <c r="Q32" s="635"/>
      <c r="R32" s="638"/>
      <c r="S32" s="638"/>
      <c r="T32" s="638"/>
      <c r="U32" s="638"/>
    </row>
    <row r="33" spans="1:21" x14ac:dyDescent="0.25">
      <c r="A33" s="1112"/>
      <c r="B33" s="633" t="s">
        <v>607</v>
      </c>
      <c r="C33" s="657"/>
      <c r="D33" s="657"/>
      <c r="E33" s="634">
        <v>3</v>
      </c>
      <c r="F33" s="634">
        <v>3</v>
      </c>
      <c r="G33" s="635" t="s">
        <v>608</v>
      </c>
      <c r="H33" s="637"/>
      <c r="I33" s="637"/>
      <c r="J33" s="637">
        <v>3</v>
      </c>
      <c r="K33" s="637">
        <v>3</v>
      </c>
      <c r="L33" s="636" t="s">
        <v>372</v>
      </c>
      <c r="M33" s="657"/>
      <c r="N33" s="657"/>
      <c r="O33" s="638">
        <v>3</v>
      </c>
      <c r="P33" s="638">
        <v>3</v>
      </c>
      <c r="Q33" s="635"/>
      <c r="R33" s="638"/>
      <c r="S33" s="638"/>
      <c r="T33" s="657"/>
      <c r="U33" s="657"/>
    </row>
    <row r="34" spans="1:21" x14ac:dyDescent="0.25">
      <c r="A34" s="1112"/>
      <c r="B34" s="639" t="s">
        <v>349</v>
      </c>
      <c r="C34" s="640">
        <f>SUM(C26:C33)</f>
        <v>10</v>
      </c>
      <c r="D34" s="640">
        <f>SUM(D26:D33)</f>
        <v>12</v>
      </c>
      <c r="E34" s="640">
        <f>SUM(E26:E33)</f>
        <v>10</v>
      </c>
      <c r="F34" s="640">
        <f>SUM(F26:F33)</f>
        <v>10</v>
      </c>
      <c r="G34" s="639" t="s">
        <v>584</v>
      </c>
      <c r="H34" s="641">
        <f>SUM(H26:H33)</f>
        <v>10</v>
      </c>
      <c r="I34" s="641">
        <f>SUM(I26:I33)</f>
        <v>12</v>
      </c>
      <c r="J34" s="641">
        <f>SUM(J26:J33)</f>
        <v>10</v>
      </c>
      <c r="K34" s="641">
        <f>SUM(K26:K33)</f>
        <v>11</v>
      </c>
      <c r="L34" s="639" t="s">
        <v>349</v>
      </c>
      <c r="M34" s="641">
        <f>SUM(M26:M33)</f>
        <v>11</v>
      </c>
      <c r="N34" s="641">
        <f>SUM(N26:N33)</f>
        <v>12</v>
      </c>
      <c r="O34" s="641">
        <f>SUM(O26:O33)</f>
        <v>9</v>
      </c>
      <c r="P34" s="641">
        <f>SUM(P26:P33)</f>
        <v>12</v>
      </c>
      <c r="Q34" s="639" t="s">
        <v>349</v>
      </c>
      <c r="R34" s="641">
        <f>SUM(R26:R33)</f>
        <v>3</v>
      </c>
      <c r="S34" s="641">
        <f>SUM(S26:S33)</f>
        <v>6</v>
      </c>
      <c r="T34" s="641">
        <f>SUM(T26:T33)</f>
        <v>5</v>
      </c>
      <c r="U34" s="641">
        <f>SUM(U26:U33)</f>
        <v>5</v>
      </c>
    </row>
    <row r="35" spans="1:21" x14ac:dyDescent="0.25">
      <c r="A35" s="1112"/>
      <c r="B35" s="642" t="s">
        <v>350</v>
      </c>
      <c r="C35" s="1104" t="str">
        <f>SUM(C34,E34,H34,J34,M34,O34,R34,T34)&amp;"/"&amp;SUM(D34,F34,I34,K34,N34,P34,S34,U34)&amp;"(學分/時數)"</f>
        <v>68/80(學分/時數)</v>
      </c>
      <c r="D35" s="1104"/>
      <c r="E35" s="1104"/>
      <c r="F35" s="1104"/>
      <c r="G35" s="1104"/>
      <c r="H35" s="1104"/>
      <c r="I35" s="1104"/>
      <c r="J35" s="1104"/>
      <c r="K35" s="1104"/>
      <c r="L35" s="1104"/>
      <c r="M35" s="1104"/>
      <c r="N35" s="1104"/>
      <c r="O35" s="1104"/>
      <c r="P35" s="1104"/>
      <c r="Q35" s="1104"/>
      <c r="R35" s="1104"/>
      <c r="S35" s="1104"/>
      <c r="T35" s="1104"/>
      <c r="U35" s="1104"/>
    </row>
    <row r="36" spans="1:21" x14ac:dyDescent="0.25">
      <c r="A36" s="1112" t="s">
        <v>609</v>
      </c>
      <c r="B36" s="635" t="s">
        <v>610</v>
      </c>
      <c r="C36" s="637">
        <v>2</v>
      </c>
      <c r="D36" s="637">
        <v>2</v>
      </c>
      <c r="E36" s="643"/>
      <c r="F36" s="643"/>
      <c r="G36" s="636" t="s">
        <v>611</v>
      </c>
      <c r="H36" s="637">
        <v>2</v>
      </c>
      <c r="I36" s="637">
        <v>2</v>
      </c>
      <c r="J36" s="637"/>
      <c r="K36" s="637"/>
      <c r="L36" s="636" t="s">
        <v>612</v>
      </c>
      <c r="M36" s="637">
        <v>2</v>
      </c>
      <c r="N36" s="637">
        <v>2</v>
      </c>
      <c r="O36" s="637"/>
      <c r="P36" s="637"/>
      <c r="Q36" s="635" t="s">
        <v>613</v>
      </c>
      <c r="R36" s="657">
        <v>2</v>
      </c>
      <c r="S36" s="657">
        <v>2</v>
      </c>
      <c r="T36" s="637"/>
      <c r="U36" s="637"/>
    </row>
    <row r="37" spans="1:21" x14ac:dyDescent="0.25">
      <c r="A37" s="1112"/>
      <c r="B37" s="635" t="s">
        <v>614</v>
      </c>
      <c r="C37" s="637">
        <v>2</v>
      </c>
      <c r="D37" s="637">
        <v>2</v>
      </c>
      <c r="E37" s="643"/>
      <c r="F37" s="643"/>
      <c r="G37" s="635" t="s">
        <v>615</v>
      </c>
      <c r="H37" s="638">
        <v>2</v>
      </c>
      <c r="I37" s="638">
        <v>2</v>
      </c>
      <c r="J37" s="637"/>
      <c r="K37" s="638"/>
      <c r="L37" s="649" t="s">
        <v>616</v>
      </c>
      <c r="M37" s="650">
        <v>2</v>
      </c>
      <c r="N37" s="650">
        <v>2</v>
      </c>
      <c r="O37" s="648"/>
      <c r="P37" s="648"/>
      <c r="Q37" s="635" t="s">
        <v>617</v>
      </c>
      <c r="R37" s="637">
        <v>2</v>
      </c>
      <c r="S37" s="637">
        <v>2</v>
      </c>
      <c r="T37" s="637"/>
      <c r="U37" s="637"/>
    </row>
    <row r="38" spans="1:21" x14ac:dyDescent="0.25">
      <c r="A38" s="1112"/>
      <c r="B38" s="635"/>
      <c r="C38" s="637"/>
      <c r="D38" s="637"/>
      <c r="E38" s="643"/>
      <c r="F38" s="643"/>
      <c r="G38" s="636" t="s">
        <v>618</v>
      </c>
      <c r="H38" s="638">
        <v>2</v>
      </c>
      <c r="I38" s="638">
        <v>2</v>
      </c>
      <c r="J38" s="638"/>
      <c r="K38" s="638"/>
      <c r="L38" s="649" t="s">
        <v>619</v>
      </c>
      <c r="M38" s="650">
        <v>2</v>
      </c>
      <c r="N38" s="650">
        <v>2</v>
      </c>
      <c r="O38" s="648"/>
      <c r="P38" s="648"/>
      <c r="Q38" s="635" t="s">
        <v>620</v>
      </c>
      <c r="R38" s="637">
        <v>2</v>
      </c>
      <c r="S38" s="637">
        <v>2</v>
      </c>
      <c r="T38" s="637"/>
      <c r="U38" s="637"/>
    </row>
    <row r="39" spans="1:21" x14ac:dyDescent="0.25">
      <c r="A39" s="1112"/>
      <c r="B39" s="635"/>
      <c r="C39" s="637"/>
      <c r="D39" s="637"/>
      <c r="E39" s="643"/>
      <c r="F39" s="643"/>
      <c r="G39" s="636" t="s">
        <v>621</v>
      </c>
      <c r="H39" s="638"/>
      <c r="I39" s="638"/>
      <c r="J39" s="638">
        <v>2</v>
      </c>
      <c r="K39" s="638">
        <v>2</v>
      </c>
      <c r="L39" s="649" t="s">
        <v>622</v>
      </c>
      <c r="M39" s="650">
        <v>2</v>
      </c>
      <c r="N39" s="650">
        <v>2</v>
      </c>
      <c r="O39" s="648"/>
      <c r="P39" s="648"/>
      <c r="Q39" s="635" t="s">
        <v>623</v>
      </c>
      <c r="R39" s="637">
        <v>2</v>
      </c>
      <c r="S39" s="637">
        <v>2</v>
      </c>
      <c r="T39" s="637"/>
      <c r="U39" s="637"/>
    </row>
    <row r="40" spans="1:21" x14ac:dyDescent="0.25">
      <c r="A40" s="1112"/>
      <c r="B40" s="635"/>
      <c r="C40" s="637"/>
      <c r="D40" s="637"/>
      <c r="E40" s="643"/>
      <c r="F40" s="643"/>
      <c r="G40" s="636" t="s">
        <v>624</v>
      </c>
      <c r="H40" s="638"/>
      <c r="I40" s="638"/>
      <c r="J40" s="638">
        <v>2</v>
      </c>
      <c r="K40" s="638">
        <v>2</v>
      </c>
      <c r="L40" s="649" t="s">
        <v>625</v>
      </c>
      <c r="M40" s="650">
        <v>2</v>
      </c>
      <c r="N40" s="650">
        <v>2</v>
      </c>
      <c r="O40" s="648"/>
      <c r="P40" s="648"/>
      <c r="Q40" s="856" t="s">
        <v>626</v>
      </c>
      <c r="R40" s="637">
        <v>9</v>
      </c>
      <c r="S40" s="637"/>
      <c r="T40" s="637"/>
      <c r="U40" s="637"/>
    </row>
    <row r="41" spans="1:21" x14ac:dyDescent="0.25">
      <c r="A41" s="1112"/>
      <c r="B41" s="635"/>
      <c r="C41" s="637"/>
      <c r="D41" s="637"/>
      <c r="E41" s="643"/>
      <c r="F41" s="643"/>
      <c r="G41" s="636" t="s">
        <v>627</v>
      </c>
      <c r="H41" s="638"/>
      <c r="I41" s="638"/>
      <c r="J41" s="638">
        <v>2</v>
      </c>
      <c r="K41" s="638">
        <v>2</v>
      </c>
      <c r="L41" s="649" t="s">
        <v>628</v>
      </c>
      <c r="M41" s="650">
        <v>2</v>
      </c>
      <c r="N41" s="650">
        <v>2</v>
      </c>
      <c r="O41" s="648"/>
      <c r="P41" s="648"/>
      <c r="Q41" s="857" t="s">
        <v>629</v>
      </c>
      <c r="R41" s="637">
        <v>2</v>
      </c>
      <c r="S41" s="637">
        <v>2</v>
      </c>
      <c r="T41" s="637"/>
      <c r="U41" s="637"/>
    </row>
    <row r="42" spans="1:21" x14ac:dyDescent="0.25">
      <c r="A42" s="1112"/>
      <c r="B42" s="635"/>
      <c r="C42" s="637"/>
      <c r="D42" s="637"/>
      <c r="E42" s="643"/>
      <c r="F42" s="643"/>
      <c r="G42" s="636" t="s">
        <v>351</v>
      </c>
      <c r="H42" s="644"/>
      <c r="I42" s="644"/>
      <c r="J42" s="638">
        <v>2</v>
      </c>
      <c r="K42" s="638"/>
      <c r="L42" s="647" t="s">
        <v>630</v>
      </c>
      <c r="M42" s="648"/>
      <c r="N42" s="648"/>
      <c r="O42" s="648">
        <v>2</v>
      </c>
      <c r="P42" s="648">
        <v>2</v>
      </c>
      <c r="Q42" s="858" t="s">
        <v>631</v>
      </c>
      <c r="R42" s="637">
        <v>2</v>
      </c>
      <c r="S42" s="637">
        <v>2</v>
      </c>
      <c r="T42" s="637"/>
      <c r="U42" s="637"/>
    </row>
    <row r="43" spans="1:21" x14ac:dyDescent="0.25">
      <c r="A43" s="1112"/>
      <c r="B43" s="635"/>
      <c r="C43" s="637"/>
      <c r="D43" s="637"/>
      <c r="E43" s="643"/>
      <c r="F43" s="643"/>
      <c r="G43" s="636"/>
      <c r="H43" s="638"/>
      <c r="I43" s="638"/>
      <c r="J43" s="638"/>
      <c r="K43" s="638"/>
      <c r="L43" s="649" t="s">
        <v>632</v>
      </c>
      <c r="M43" s="648"/>
      <c r="N43" s="648"/>
      <c r="O43" s="648">
        <v>2</v>
      </c>
      <c r="P43" s="648">
        <v>2</v>
      </c>
      <c r="Q43" s="858" t="s">
        <v>633</v>
      </c>
      <c r="R43" s="637">
        <v>2</v>
      </c>
      <c r="S43" s="637">
        <v>2</v>
      </c>
      <c r="T43" s="637"/>
      <c r="U43" s="637"/>
    </row>
    <row r="44" spans="1:21" x14ac:dyDescent="0.25">
      <c r="A44" s="1112"/>
      <c r="B44" s="635"/>
      <c r="C44" s="637"/>
      <c r="D44" s="637"/>
      <c r="E44" s="643"/>
      <c r="F44" s="643"/>
      <c r="G44" s="636"/>
      <c r="H44" s="638"/>
      <c r="I44" s="638"/>
      <c r="J44" s="638"/>
      <c r="K44" s="638"/>
      <c r="L44" s="647" t="s">
        <v>634</v>
      </c>
      <c r="M44" s="648"/>
      <c r="N44" s="648"/>
      <c r="O44" s="648">
        <v>2</v>
      </c>
      <c r="P44" s="650">
        <v>2</v>
      </c>
      <c r="Q44" s="635" t="s">
        <v>635</v>
      </c>
      <c r="R44" s="637"/>
      <c r="S44" s="637"/>
      <c r="T44" s="637">
        <v>2</v>
      </c>
      <c r="U44" s="637">
        <v>2</v>
      </c>
    </row>
    <row r="45" spans="1:21" x14ac:dyDescent="0.25">
      <c r="A45" s="1112"/>
      <c r="B45" s="635"/>
      <c r="C45" s="637"/>
      <c r="D45" s="637"/>
      <c r="E45" s="643"/>
      <c r="F45" s="643"/>
      <c r="G45" s="636"/>
      <c r="H45" s="644"/>
      <c r="I45" s="644"/>
      <c r="J45" s="638"/>
      <c r="K45" s="644"/>
      <c r="L45" s="647" t="s">
        <v>636</v>
      </c>
      <c r="M45" s="648"/>
      <c r="N45" s="648"/>
      <c r="O45" s="648">
        <v>2</v>
      </c>
      <c r="P45" s="648">
        <v>2</v>
      </c>
      <c r="Q45" s="636" t="s">
        <v>637</v>
      </c>
      <c r="R45" s="637"/>
      <c r="S45" s="637"/>
      <c r="T45" s="637">
        <v>2</v>
      </c>
      <c r="U45" s="637">
        <v>2</v>
      </c>
    </row>
    <row r="46" spans="1:21" x14ac:dyDescent="0.25">
      <c r="A46" s="1112"/>
      <c r="B46" s="635"/>
      <c r="C46" s="637"/>
      <c r="D46" s="637"/>
      <c r="E46" s="643"/>
      <c r="F46" s="643"/>
      <c r="G46" s="635"/>
      <c r="H46" s="638"/>
      <c r="I46" s="638"/>
      <c r="J46" s="637"/>
      <c r="K46" s="638"/>
      <c r="L46" s="636" t="s">
        <v>638</v>
      </c>
      <c r="M46" s="657"/>
      <c r="N46" s="638"/>
      <c r="O46" s="637">
        <v>2</v>
      </c>
      <c r="P46" s="637"/>
      <c r="Q46" s="635" t="s">
        <v>639</v>
      </c>
      <c r="R46" s="657"/>
      <c r="S46" s="657"/>
      <c r="T46" s="637">
        <v>2</v>
      </c>
      <c r="U46" s="637">
        <v>2</v>
      </c>
    </row>
    <row r="47" spans="1:21" x14ac:dyDescent="0.25">
      <c r="A47" s="1112"/>
      <c r="B47" s="635"/>
      <c r="C47" s="637"/>
      <c r="D47" s="637"/>
      <c r="E47" s="643"/>
      <c r="F47" s="643"/>
      <c r="G47" s="635"/>
      <c r="H47" s="638"/>
      <c r="I47" s="638"/>
      <c r="J47" s="637"/>
      <c r="K47" s="638"/>
      <c r="L47" s="859" t="s">
        <v>640</v>
      </c>
      <c r="M47" s="860"/>
      <c r="N47" s="861"/>
      <c r="O47" s="637">
        <v>2</v>
      </c>
      <c r="P47" s="637">
        <v>2</v>
      </c>
      <c r="Q47" s="862" t="s">
        <v>641</v>
      </c>
      <c r="R47" s="657"/>
      <c r="S47" s="657"/>
      <c r="T47" s="637">
        <v>2</v>
      </c>
      <c r="U47" s="637">
        <v>2</v>
      </c>
    </row>
    <row r="48" spans="1:21" x14ac:dyDescent="0.25">
      <c r="A48" s="1112"/>
      <c r="B48" s="635"/>
      <c r="C48" s="637"/>
      <c r="D48" s="637"/>
      <c r="E48" s="643"/>
      <c r="F48" s="643"/>
      <c r="G48" s="635"/>
      <c r="H48" s="638"/>
      <c r="I48" s="638"/>
      <c r="J48" s="637"/>
      <c r="K48" s="638"/>
      <c r="L48" s="859" t="s">
        <v>642</v>
      </c>
      <c r="M48" s="860"/>
      <c r="N48" s="861"/>
      <c r="O48" s="637">
        <v>2</v>
      </c>
      <c r="P48" s="637">
        <v>2</v>
      </c>
      <c r="Q48" s="862" t="s">
        <v>643</v>
      </c>
      <c r="R48" s="657"/>
      <c r="S48" s="657"/>
      <c r="T48" s="637">
        <v>2</v>
      </c>
      <c r="U48" s="637">
        <v>2</v>
      </c>
    </row>
    <row r="49" spans="1:21" x14ac:dyDescent="0.25">
      <c r="A49" s="1112"/>
      <c r="B49" s="635"/>
      <c r="C49" s="637"/>
      <c r="D49" s="637"/>
      <c r="E49" s="637"/>
      <c r="F49" s="637"/>
      <c r="G49" s="636"/>
      <c r="H49" s="638"/>
      <c r="I49" s="638"/>
      <c r="J49" s="637"/>
      <c r="K49" s="637"/>
      <c r="L49" s="647"/>
      <c r="M49" s="648"/>
      <c r="N49" s="648"/>
      <c r="O49" s="648"/>
      <c r="P49" s="650"/>
      <c r="Q49" s="635" t="s">
        <v>644</v>
      </c>
      <c r="R49" s="637"/>
      <c r="S49" s="637"/>
      <c r="T49" s="637">
        <v>9</v>
      </c>
      <c r="U49" s="637"/>
    </row>
    <row r="50" spans="1:21" x14ac:dyDescent="0.25">
      <c r="A50" s="1112"/>
      <c r="B50" s="639" t="s">
        <v>349</v>
      </c>
      <c r="C50" s="640">
        <f>SUM(C36:C37)</f>
        <v>4</v>
      </c>
      <c r="D50" s="640">
        <f>SUM(D36:D37)</f>
        <v>4</v>
      </c>
      <c r="E50" s="640"/>
      <c r="F50" s="640"/>
      <c r="G50" s="639" t="s">
        <v>349</v>
      </c>
      <c r="H50" s="641">
        <f>SUM(H36:H49)</f>
        <v>6</v>
      </c>
      <c r="I50" s="641">
        <f>SUM(I36:I49)</f>
        <v>6</v>
      </c>
      <c r="J50" s="641">
        <f>SUM(J36:J49)</f>
        <v>8</v>
      </c>
      <c r="K50" s="641">
        <f>SUM(K36:K49)</f>
        <v>6</v>
      </c>
      <c r="L50" s="639" t="s">
        <v>349</v>
      </c>
      <c r="M50" s="641">
        <f>SUM(M36:M49)</f>
        <v>12</v>
      </c>
      <c r="N50" s="641">
        <f>SUM(N36:N49)</f>
        <v>12</v>
      </c>
      <c r="O50" s="645">
        <f>SUM(O36:O49)</f>
        <v>14</v>
      </c>
      <c r="P50" s="641">
        <f>SUM(P36:P49)</f>
        <v>12</v>
      </c>
      <c r="Q50" s="639" t="s">
        <v>349</v>
      </c>
      <c r="R50" s="641">
        <f>SUM(R36:R49)</f>
        <v>23</v>
      </c>
      <c r="S50" s="641">
        <f>SUM(S36:S49)</f>
        <v>14</v>
      </c>
      <c r="T50" s="641">
        <f>SUM(T36:T49)</f>
        <v>19</v>
      </c>
      <c r="U50" s="641">
        <f>SUM(U36:U49)</f>
        <v>10</v>
      </c>
    </row>
    <row r="51" spans="1:21" x14ac:dyDescent="0.25">
      <c r="A51" s="1112"/>
      <c r="B51" s="642" t="s">
        <v>350</v>
      </c>
      <c r="C51" s="1104" t="s">
        <v>373</v>
      </c>
      <c r="D51" s="1104"/>
      <c r="E51" s="1104"/>
      <c r="F51" s="1104"/>
      <c r="G51" s="1104"/>
      <c r="H51" s="1104"/>
      <c r="I51" s="1104"/>
      <c r="J51" s="1104"/>
      <c r="K51" s="1104"/>
      <c r="L51" s="1104"/>
      <c r="M51" s="1104"/>
      <c r="N51" s="1104"/>
      <c r="O51" s="1104"/>
      <c r="P51" s="1104"/>
      <c r="Q51" s="1104"/>
      <c r="R51" s="1104"/>
      <c r="S51" s="1104"/>
      <c r="T51" s="1104"/>
      <c r="U51" s="1104"/>
    </row>
    <row r="52" spans="1:21" ht="14.25" customHeight="1" x14ac:dyDescent="0.25">
      <c r="A52" s="1109" t="s">
        <v>374</v>
      </c>
      <c r="B52" s="1093" t="s">
        <v>375</v>
      </c>
      <c r="C52" s="1093"/>
      <c r="D52" s="1093"/>
      <c r="E52" s="1093"/>
      <c r="F52" s="1092" t="s">
        <v>376</v>
      </c>
      <c r="G52" s="1092"/>
      <c r="H52" s="1092"/>
      <c r="I52" s="1092"/>
      <c r="J52" s="1092"/>
      <c r="K52" s="863"/>
      <c r="L52" s="1094" t="s">
        <v>377</v>
      </c>
      <c r="M52" s="1095"/>
      <c r="N52" s="1095"/>
      <c r="O52" s="1095"/>
      <c r="P52" s="1095"/>
      <c r="Q52" s="1095"/>
      <c r="R52" s="1095"/>
      <c r="S52" s="1095"/>
      <c r="T52" s="1095"/>
      <c r="U52" s="1096"/>
    </row>
    <row r="53" spans="1:21" ht="34.5" customHeight="1" x14ac:dyDescent="0.25">
      <c r="A53" s="1109"/>
      <c r="B53" s="1093" t="s">
        <v>378</v>
      </c>
      <c r="C53" s="1093"/>
      <c r="D53" s="1093"/>
      <c r="E53" s="1093"/>
      <c r="F53" s="1092" t="s">
        <v>379</v>
      </c>
      <c r="G53" s="1092"/>
      <c r="H53" s="1092"/>
      <c r="I53" s="1092"/>
      <c r="J53" s="1092"/>
      <c r="K53" s="863"/>
      <c r="L53" s="1097"/>
      <c r="M53" s="1098"/>
      <c r="N53" s="1098"/>
      <c r="O53" s="1098"/>
      <c r="P53" s="1098"/>
      <c r="Q53" s="1098"/>
      <c r="R53" s="1098"/>
      <c r="S53" s="1098"/>
      <c r="T53" s="1098"/>
      <c r="U53" s="1099"/>
    </row>
    <row r="54" spans="1:21" ht="27" customHeight="1" x14ac:dyDescent="0.25">
      <c r="A54" s="1109"/>
      <c r="B54" s="1092" t="s">
        <v>645</v>
      </c>
      <c r="C54" s="1092"/>
      <c r="D54" s="1092"/>
      <c r="E54" s="1092"/>
      <c r="F54" s="1110" t="s">
        <v>646</v>
      </c>
      <c r="G54" s="1110"/>
      <c r="H54" s="1110"/>
      <c r="I54" s="1110"/>
      <c r="J54" s="1110"/>
      <c r="K54" s="863"/>
      <c r="L54" s="1114" t="s">
        <v>380</v>
      </c>
      <c r="M54" s="1115"/>
      <c r="N54" s="1115"/>
      <c r="O54" s="1115"/>
      <c r="P54" s="1115"/>
      <c r="Q54" s="1115"/>
      <c r="R54" s="1115"/>
      <c r="S54" s="1115"/>
      <c r="T54" s="1115"/>
      <c r="U54" s="1116"/>
    </row>
    <row r="55" spans="1:21" ht="14.25" x14ac:dyDescent="0.25">
      <c r="A55" s="1109"/>
      <c r="B55" s="1092" t="s">
        <v>381</v>
      </c>
      <c r="C55" s="1092"/>
      <c r="D55" s="1092"/>
      <c r="E55" s="1092"/>
      <c r="F55" s="1110"/>
      <c r="G55" s="1110"/>
      <c r="H55" s="1110"/>
      <c r="I55" s="1110"/>
      <c r="J55" s="1110"/>
      <c r="K55" s="863"/>
      <c r="L55" s="1114" t="s">
        <v>382</v>
      </c>
      <c r="M55" s="1115"/>
      <c r="N55" s="1115"/>
      <c r="O55" s="1115"/>
      <c r="P55" s="1115"/>
      <c r="Q55" s="1115"/>
      <c r="R55" s="1115"/>
      <c r="S55" s="1115"/>
      <c r="T55" s="1115"/>
      <c r="U55" s="1116"/>
    </row>
    <row r="56" spans="1:21" ht="33" customHeight="1" x14ac:dyDescent="0.25">
      <c r="A56" s="1109"/>
      <c r="B56" s="1111" t="s">
        <v>654</v>
      </c>
      <c r="C56" s="1111"/>
      <c r="D56" s="1111"/>
      <c r="E56" s="1111"/>
      <c r="F56" s="1111"/>
      <c r="G56" s="1111"/>
      <c r="H56" s="1111"/>
      <c r="I56" s="1111"/>
      <c r="J56" s="1111"/>
      <c r="K56" s="864"/>
      <c r="L56" s="1114"/>
      <c r="M56" s="1115"/>
      <c r="N56" s="1115"/>
      <c r="O56" s="1115"/>
      <c r="P56" s="1115"/>
      <c r="Q56" s="1115"/>
      <c r="R56" s="1115"/>
      <c r="S56" s="1115"/>
      <c r="T56" s="1115"/>
      <c r="U56" s="1116"/>
    </row>
  </sheetData>
  <mergeCells count="47">
    <mergeCell ref="A52:A56"/>
    <mergeCell ref="F54:J55"/>
    <mergeCell ref="B56:J56"/>
    <mergeCell ref="A6:A11"/>
    <mergeCell ref="C10:U10"/>
    <mergeCell ref="B11:U11"/>
    <mergeCell ref="A12:A16"/>
    <mergeCell ref="A22:A25"/>
    <mergeCell ref="C25:U25"/>
    <mergeCell ref="A26:A35"/>
    <mergeCell ref="C35:U35"/>
    <mergeCell ref="L54:U54"/>
    <mergeCell ref="B55:E55"/>
    <mergeCell ref="L55:U56"/>
    <mergeCell ref="A36:A51"/>
    <mergeCell ref="C51:U51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C16:U16"/>
    <mergeCell ref="A19:A21"/>
    <mergeCell ref="C21:U21"/>
    <mergeCell ref="A17:A18"/>
    <mergeCell ref="B17:U17"/>
    <mergeCell ref="C18:U18"/>
    <mergeCell ref="B54:E54"/>
    <mergeCell ref="B52:E52"/>
    <mergeCell ref="F52:J52"/>
    <mergeCell ref="L52:U53"/>
    <mergeCell ref="B53:E53"/>
    <mergeCell ref="F53:J53"/>
  </mergeCells>
  <phoneticPr fontId="20" type="noConversion"/>
  <pageMargins left="0.11811023622047245" right="0.11811023622047245" top="0.39370078740157483" bottom="0.3937007874015748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opLeftCell="A34" workbookViewId="0">
      <selection activeCell="U60" sqref="U60"/>
    </sheetView>
  </sheetViews>
  <sheetFormatPr defaultRowHeight="16.5" x14ac:dyDescent="0.25"/>
  <cols>
    <col min="1" max="1" width="3" style="47" customWidth="1"/>
    <col min="2" max="2" width="13.375" style="414" customWidth="1"/>
    <col min="3" max="6" width="2.625" style="48" customWidth="1"/>
    <col min="7" max="7" width="13.375" style="414" customWidth="1"/>
    <col min="8" max="11" width="2.625" style="48" customWidth="1"/>
    <col min="12" max="12" width="13.375" style="414" customWidth="1"/>
    <col min="13" max="16" width="2.625" style="48" customWidth="1"/>
    <col min="17" max="17" width="13.375" style="414" customWidth="1"/>
    <col min="18" max="21" width="2.625" style="48" customWidth="1"/>
    <col min="22" max="16384" width="9" style="41"/>
  </cols>
  <sheetData>
    <row r="1" spans="1:22" ht="26.25" customHeight="1" x14ac:dyDescent="0.25">
      <c r="A1" s="1134" t="s">
        <v>229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  <c r="O1" s="1135"/>
      <c r="P1" s="1135"/>
      <c r="Q1" s="1135"/>
      <c r="R1" s="1135"/>
      <c r="S1" s="1135"/>
      <c r="T1" s="1135"/>
      <c r="U1" s="1135"/>
    </row>
    <row r="2" spans="1:22" s="60" customFormat="1" ht="24.95" customHeight="1" x14ac:dyDescent="0.25">
      <c r="A2" s="1136" t="s">
        <v>264</v>
      </c>
      <c r="B2" s="1136"/>
      <c r="C2" s="1136"/>
      <c r="D2" s="1136"/>
      <c r="E2" s="1136"/>
      <c r="F2" s="1136"/>
      <c r="G2" s="1136"/>
      <c r="H2" s="1136"/>
      <c r="I2" s="1136"/>
      <c r="J2" s="1136"/>
      <c r="K2" s="1136"/>
      <c r="L2" s="1136"/>
      <c r="M2" s="1136"/>
      <c r="N2" s="1136"/>
      <c r="O2" s="1136"/>
      <c r="P2" s="1136"/>
      <c r="Q2" s="1136"/>
      <c r="R2" s="1136"/>
      <c r="S2" s="1136"/>
      <c r="T2" s="1136"/>
      <c r="U2" s="1136"/>
      <c r="V2" s="140"/>
    </row>
    <row r="3" spans="1:22" ht="15" customHeight="1" x14ac:dyDescent="0.25">
      <c r="A3" s="1127" t="s">
        <v>207</v>
      </c>
      <c r="B3" s="1137" t="s">
        <v>1</v>
      </c>
      <c r="C3" s="1133" t="s">
        <v>2</v>
      </c>
      <c r="D3" s="1133"/>
      <c r="E3" s="1133"/>
      <c r="F3" s="1133"/>
      <c r="G3" s="1137" t="s">
        <v>1</v>
      </c>
      <c r="H3" s="1133" t="s">
        <v>3</v>
      </c>
      <c r="I3" s="1133"/>
      <c r="J3" s="1133"/>
      <c r="K3" s="1133"/>
      <c r="L3" s="1137" t="s">
        <v>1</v>
      </c>
      <c r="M3" s="1133" t="s">
        <v>4</v>
      </c>
      <c r="N3" s="1133"/>
      <c r="O3" s="1133"/>
      <c r="P3" s="1133"/>
      <c r="Q3" s="1137" t="s">
        <v>1</v>
      </c>
      <c r="R3" s="1133" t="s">
        <v>5</v>
      </c>
      <c r="S3" s="1133"/>
      <c r="T3" s="1133"/>
      <c r="U3" s="1133"/>
    </row>
    <row r="4" spans="1:22" ht="15" customHeight="1" x14ac:dyDescent="0.25">
      <c r="A4" s="1127"/>
      <c r="B4" s="1137"/>
      <c r="C4" s="1133" t="s">
        <v>6</v>
      </c>
      <c r="D4" s="1133"/>
      <c r="E4" s="1133" t="s">
        <v>7</v>
      </c>
      <c r="F4" s="1133"/>
      <c r="G4" s="1137"/>
      <c r="H4" s="1133" t="s">
        <v>6</v>
      </c>
      <c r="I4" s="1133"/>
      <c r="J4" s="1133" t="s">
        <v>7</v>
      </c>
      <c r="K4" s="1133"/>
      <c r="L4" s="1137"/>
      <c r="M4" s="1133" t="s">
        <v>6</v>
      </c>
      <c r="N4" s="1133"/>
      <c r="O4" s="1133" t="s">
        <v>7</v>
      </c>
      <c r="P4" s="1133"/>
      <c r="Q4" s="1137"/>
      <c r="R4" s="1133" t="s">
        <v>6</v>
      </c>
      <c r="S4" s="1133"/>
      <c r="T4" s="1133" t="s">
        <v>7</v>
      </c>
      <c r="U4" s="1133"/>
    </row>
    <row r="5" spans="1:22" s="45" customFormat="1" ht="15" customHeight="1" x14ac:dyDescent="0.15">
      <c r="A5" s="1127"/>
      <c r="B5" s="1137"/>
      <c r="C5" s="14" t="s">
        <v>8</v>
      </c>
      <c r="D5" s="14" t="s">
        <v>9</v>
      </c>
      <c r="E5" s="14" t="s">
        <v>8</v>
      </c>
      <c r="F5" s="14" t="s">
        <v>9</v>
      </c>
      <c r="G5" s="1137"/>
      <c r="H5" s="14" t="s">
        <v>8</v>
      </c>
      <c r="I5" s="14" t="s">
        <v>9</v>
      </c>
      <c r="J5" s="14" t="s">
        <v>8</v>
      </c>
      <c r="K5" s="14" t="s">
        <v>9</v>
      </c>
      <c r="L5" s="1137"/>
      <c r="M5" s="14" t="s">
        <v>8</v>
      </c>
      <c r="N5" s="14" t="s">
        <v>9</v>
      </c>
      <c r="O5" s="14" t="s">
        <v>8</v>
      </c>
      <c r="P5" s="14" t="s">
        <v>9</v>
      </c>
      <c r="Q5" s="1137"/>
      <c r="R5" s="14" t="s">
        <v>8</v>
      </c>
      <c r="S5" s="14" t="s">
        <v>9</v>
      </c>
      <c r="T5" s="14" t="s">
        <v>8</v>
      </c>
      <c r="U5" s="14" t="s">
        <v>9</v>
      </c>
    </row>
    <row r="6" spans="1:22" s="44" customFormat="1" ht="15" customHeight="1" x14ac:dyDescent="0.25">
      <c r="A6" s="1127" t="s">
        <v>208</v>
      </c>
      <c r="B6" s="406" t="s">
        <v>209</v>
      </c>
      <c r="C6" s="46">
        <v>2</v>
      </c>
      <c r="D6" s="14">
        <v>2</v>
      </c>
      <c r="E6" s="14"/>
      <c r="F6" s="14"/>
      <c r="G6" s="406" t="s">
        <v>210</v>
      </c>
      <c r="H6" s="14">
        <v>2</v>
      </c>
      <c r="I6" s="14">
        <v>2</v>
      </c>
      <c r="J6" s="14"/>
      <c r="K6" s="14"/>
      <c r="L6" s="406"/>
      <c r="M6" s="14"/>
      <c r="N6" s="14"/>
      <c r="O6" s="14"/>
      <c r="P6" s="14"/>
      <c r="Q6" s="406"/>
      <c r="R6" s="14"/>
      <c r="S6" s="14"/>
      <c r="T6" s="14"/>
      <c r="U6" s="14"/>
    </row>
    <row r="7" spans="1:22" s="44" customFormat="1" ht="15" customHeight="1" x14ac:dyDescent="0.25">
      <c r="A7" s="1127"/>
      <c r="B7" s="407" t="s">
        <v>142</v>
      </c>
      <c r="C7" s="12">
        <v>2</v>
      </c>
      <c r="D7" s="13">
        <v>2</v>
      </c>
      <c r="E7" s="13">
        <v>2</v>
      </c>
      <c r="F7" s="13">
        <v>2</v>
      </c>
      <c r="G7" s="407" t="s">
        <v>143</v>
      </c>
      <c r="H7" s="14">
        <v>2</v>
      </c>
      <c r="I7" s="14">
        <v>2</v>
      </c>
      <c r="J7" s="14"/>
      <c r="K7" s="14"/>
      <c r="L7" s="406"/>
      <c r="M7" s="14"/>
      <c r="N7" s="14"/>
      <c r="O7" s="14"/>
      <c r="P7" s="14"/>
      <c r="Q7" s="406"/>
      <c r="R7" s="14"/>
      <c r="S7" s="14"/>
      <c r="T7" s="14"/>
      <c r="U7" s="14"/>
    </row>
    <row r="8" spans="1:22" s="44" customFormat="1" ht="15" customHeight="1" x14ac:dyDescent="0.25">
      <c r="A8" s="1127"/>
      <c r="B8" s="406" t="s">
        <v>211</v>
      </c>
      <c r="C8" s="46">
        <v>2</v>
      </c>
      <c r="D8" s="14">
        <v>2</v>
      </c>
      <c r="E8" s="14">
        <v>2</v>
      </c>
      <c r="F8" s="14">
        <v>2</v>
      </c>
      <c r="G8" s="406"/>
      <c r="H8" s="14"/>
      <c r="I8" s="14"/>
      <c r="J8" s="14"/>
      <c r="K8" s="14"/>
      <c r="L8" s="406"/>
      <c r="M8" s="14"/>
      <c r="N8" s="14"/>
      <c r="O8" s="14"/>
      <c r="P8" s="14"/>
      <c r="Q8" s="406"/>
      <c r="R8" s="14"/>
      <c r="S8" s="14"/>
      <c r="T8" s="14"/>
      <c r="U8" s="14"/>
    </row>
    <row r="9" spans="1:22" s="47" customFormat="1" ht="15" customHeight="1" x14ac:dyDescent="0.25">
      <c r="A9" s="1127"/>
      <c r="B9" s="408" t="s">
        <v>10</v>
      </c>
      <c r="C9" s="17">
        <f>SUM(C6:C8)</f>
        <v>6</v>
      </c>
      <c r="D9" s="17">
        <f>SUM(D6:D8)</f>
        <v>6</v>
      </c>
      <c r="E9" s="17">
        <f>SUM(E6:E8)</f>
        <v>4</v>
      </c>
      <c r="F9" s="17">
        <f>SUM(F6:F8)</f>
        <v>4</v>
      </c>
      <c r="G9" s="408" t="s">
        <v>10</v>
      </c>
      <c r="H9" s="17">
        <f>SUM(H6:H8)</f>
        <v>4</v>
      </c>
      <c r="I9" s="17">
        <f>SUM(I6:I8)</f>
        <v>4</v>
      </c>
      <c r="J9" s="17">
        <f>SUM(J6:J8)</f>
        <v>0</v>
      </c>
      <c r="K9" s="17">
        <f>SUM(K6:K8)</f>
        <v>0</v>
      </c>
      <c r="L9" s="408" t="s">
        <v>10</v>
      </c>
      <c r="M9" s="17">
        <f>SUM(M6:M8)</f>
        <v>0</v>
      </c>
      <c r="N9" s="17">
        <f>SUM(N6:N8)</f>
        <v>0</v>
      </c>
      <c r="O9" s="17">
        <f>SUM(O6:O8)</f>
        <v>0</v>
      </c>
      <c r="P9" s="17">
        <f>SUM(P6:P8)</f>
        <v>0</v>
      </c>
      <c r="Q9" s="408" t="s">
        <v>10</v>
      </c>
      <c r="R9" s="17">
        <f>SUM(R6:R8)</f>
        <v>0</v>
      </c>
      <c r="S9" s="17">
        <f>SUM(S6:S8)</f>
        <v>0</v>
      </c>
      <c r="T9" s="17">
        <f>SUM(T6:T8)</f>
        <v>0</v>
      </c>
      <c r="U9" s="17">
        <f>SUM(U6:U8)</f>
        <v>0</v>
      </c>
    </row>
    <row r="10" spans="1:22" s="47" customFormat="1" ht="15" customHeight="1" x14ac:dyDescent="0.25">
      <c r="A10" s="1127"/>
      <c r="B10" s="409" t="s">
        <v>11</v>
      </c>
      <c r="C10" s="1121">
        <f>C9+E9+H9+J9+M9+O9+R9+T9</f>
        <v>14</v>
      </c>
      <c r="D10" s="1121"/>
      <c r="E10" s="1121"/>
      <c r="F10" s="1121"/>
      <c r="G10" s="1121"/>
      <c r="H10" s="1121"/>
      <c r="I10" s="1121"/>
      <c r="J10" s="1121"/>
      <c r="K10" s="1121"/>
      <c r="L10" s="1121"/>
      <c r="M10" s="1121"/>
      <c r="N10" s="1121"/>
      <c r="O10" s="1121"/>
      <c r="P10" s="1121"/>
      <c r="Q10" s="1121"/>
      <c r="R10" s="1121"/>
      <c r="S10" s="1121"/>
      <c r="T10" s="1121"/>
      <c r="U10" s="1121"/>
    </row>
    <row r="11" spans="1:22" s="47" customFormat="1" ht="50.1" customHeight="1" x14ac:dyDescent="0.25">
      <c r="A11" s="1127"/>
      <c r="B11" s="1132" t="s">
        <v>651</v>
      </c>
      <c r="C11" s="1132"/>
      <c r="D11" s="1132"/>
      <c r="E11" s="1132"/>
      <c r="F11" s="1132"/>
      <c r="G11" s="1132"/>
      <c r="H11" s="1132"/>
      <c r="I11" s="1132"/>
      <c r="J11" s="1132"/>
      <c r="K11" s="1132"/>
      <c r="L11" s="1132"/>
      <c r="M11" s="1132"/>
      <c r="N11" s="1132"/>
      <c r="O11" s="1132"/>
      <c r="P11" s="1132"/>
      <c r="Q11" s="1132"/>
      <c r="R11" s="1132"/>
      <c r="S11" s="1132"/>
      <c r="T11" s="1132"/>
      <c r="U11" s="1132"/>
    </row>
    <row r="12" spans="1:22" s="44" customFormat="1" ht="15" customHeight="1" x14ac:dyDescent="0.25">
      <c r="A12" s="1127" t="s">
        <v>212</v>
      </c>
      <c r="B12" s="406" t="s">
        <v>213</v>
      </c>
      <c r="C12" s="46">
        <v>0</v>
      </c>
      <c r="D12" s="14">
        <v>1</v>
      </c>
      <c r="E12" s="14">
        <v>0</v>
      </c>
      <c r="F12" s="14">
        <v>1</v>
      </c>
      <c r="G12" s="132" t="s">
        <v>214</v>
      </c>
      <c r="H12" s="14">
        <v>1</v>
      </c>
      <c r="I12" s="14">
        <v>1</v>
      </c>
      <c r="J12" s="14">
        <v>1</v>
      </c>
      <c r="K12" s="14">
        <v>1</v>
      </c>
      <c r="L12" s="406"/>
      <c r="M12" s="14"/>
      <c r="N12" s="14"/>
      <c r="O12" s="14"/>
      <c r="P12" s="14"/>
      <c r="Q12" s="406"/>
      <c r="R12" s="14"/>
      <c r="S12" s="14"/>
      <c r="T12" s="14"/>
      <c r="U12" s="14"/>
    </row>
    <row r="13" spans="1:22" s="44" customFormat="1" ht="15" customHeight="1" x14ac:dyDescent="0.25">
      <c r="A13" s="1127"/>
      <c r="B13" s="406" t="s">
        <v>230</v>
      </c>
      <c r="C13" s="14"/>
      <c r="D13" s="14"/>
      <c r="E13" s="14">
        <v>2</v>
      </c>
      <c r="F13" s="14">
        <v>2</v>
      </c>
      <c r="G13" s="406" t="s">
        <v>266</v>
      </c>
      <c r="H13" s="55">
        <v>2</v>
      </c>
      <c r="I13" s="55">
        <v>2</v>
      </c>
      <c r="J13" s="55"/>
      <c r="K13" s="55"/>
      <c r="L13" s="406"/>
      <c r="M13" s="14"/>
      <c r="N13" s="14"/>
      <c r="O13" s="14"/>
      <c r="P13" s="14"/>
      <c r="Q13" s="406"/>
      <c r="R13" s="14"/>
      <c r="S13" s="14"/>
      <c r="T13" s="14"/>
      <c r="U13" s="14"/>
    </row>
    <row r="14" spans="1:22" s="44" customFormat="1" ht="15" customHeight="1" x14ac:dyDescent="0.25">
      <c r="A14" s="1127"/>
      <c r="B14" s="406"/>
      <c r="C14" s="14"/>
      <c r="D14" s="14"/>
      <c r="E14" s="14"/>
      <c r="F14" s="14"/>
      <c r="G14" s="406" t="s">
        <v>265</v>
      </c>
      <c r="H14" s="55"/>
      <c r="I14" s="55"/>
      <c r="J14" s="55">
        <v>2</v>
      </c>
      <c r="K14" s="55">
        <v>2</v>
      </c>
      <c r="L14" s="406"/>
      <c r="M14" s="14"/>
      <c r="N14" s="14"/>
      <c r="O14" s="14"/>
      <c r="P14" s="14"/>
      <c r="Q14" s="406"/>
      <c r="R14" s="14"/>
      <c r="S14" s="14"/>
      <c r="T14" s="14"/>
      <c r="U14" s="14"/>
    </row>
    <row r="15" spans="1:22" s="47" customFormat="1" ht="15" customHeight="1" x14ac:dyDescent="0.25">
      <c r="A15" s="1127"/>
      <c r="B15" s="408" t="s">
        <v>10</v>
      </c>
      <c r="C15" s="17">
        <f>SUM(C12:C14)</f>
        <v>0</v>
      </c>
      <c r="D15" s="17">
        <f>SUM(D12:D14)</f>
        <v>1</v>
      </c>
      <c r="E15" s="17">
        <f>SUM(E12:E14)</f>
        <v>2</v>
      </c>
      <c r="F15" s="17">
        <f>SUM(F12:F14)</f>
        <v>3</v>
      </c>
      <c r="G15" s="408" t="s">
        <v>10</v>
      </c>
      <c r="H15" s="17">
        <f>SUM(H12:H14)</f>
        <v>3</v>
      </c>
      <c r="I15" s="17">
        <f>SUM(I12:I14)</f>
        <v>3</v>
      </c>
      <c r="J15" s="17">
        <f>SUM(J12:J14)</f>
        <v>3</v>
      </c>
      <c r="K15" s="17">
        <f>SUM(K12:K14)</f>
        <v>3</v>
      </c>
      <c r="L15" s="408" t="s">
        <v>10</v>
      </c>
      <c r="M15" s="17">
        <f>SUM(M12:M14)</f>
        <v>0</v>
      </c>
      <c r="N15" s="17">
        <f>SUM(N12:N14)</f>
        <v>0</v>
      </c>
      <c r="O15" s="17">
        <f>SUM(O12:O14)</f>
        <v>0</v>
      </c>
      <c r="P15" s="17">
        <f>SUM(P12:P14)</f>
        <v>0</v>
      </c>
      <c r="Q15" s="408" t="s">
        <v>10</v>
      </c>
      <c r="R15" s="17">
        <f>SUM(R12:R14)</f>
        <v>0</v>
      </c>
      <c r="S15" s="17">
        <f>SUM(S12:S14)</f>
        <v>0</v>
      </c>
      <c r="T15" s="17">
        <f>SUM(T12:T14)</f>
        <v>0</v>
      </c>
      <c r="U15" s="17">
        <f>SUM(U12:U14)</f>
        <v>0</v>
      </c>
    </row>
    <row r="16" spans="1:22" s="47" customFormat="1" ht="15" customHeight="1" x14ac:dyDescent="0.25">
      <c r="A16" s="1127"/>
      <c r="B16" s="409" t="s">
        <v>11</v>
      </c>
      <c r="C16" s="1121">
        <f>C15+E15+H15+J15+M15+O15+R15+T15</f>
        <v>8</v>
      </c>
      <c r="D16" s="1121"/>
      <c r="E16" s="1121"/>
      <c r="F16" s="1121"/>
      <c r="G16" s="1121"/>
      <c r="H16" s="1121"/>
      <c r="I16" s="1121"/>
      <c r="J16" s="1121"/>
      <c r="K16" s="1121"/>
      <c r="L16" s="1121"/>
      <c r="M16" s="1121"/>
      <c r="N16" s="1121"/>
      <c r="O16" s="1121"/>
      <c r="P16" s="1121"/>
      <c r="Q16" s="1121"/>
      <c r="R16" s="1121"/>
      <c r="S16" s="1121"/>
      <c r="T16" s="1121"/>
      <c r="U16" s="1121"/>
    </row>
    <row r="17" spans="1:22" s="37" customFormat="1" ht="95.1" customHeight="1" x14ac:dyDescent="0.25">
      <c r="A17" s="1127" t="s">
        <v>215</v>
      </c>
      <c r="B17" s="1131" t="s">
        <v>216</v>
      </c>
      <c r="C17" s="1131"/>
      <c r="D17" s="1131"/>
      <c r="E17" s="1131"/>
      <c r="F17" s="1131"/>
      <c r="G17" s="1131"/>
      <c r="H17" s="1131"/>
      <c r="I17" s="1131"/>
      <c r="J17" s="1131"/>
      <c r="K17" s="1131"/>
      <c r="L17" s="1131"/>
      <c r="M17" s="1131"/>
      <c r="N17" s="1131"/>
      <c r="O17" s="1131"/>
      <c r="P17" s="1131"/>
      <c r="Q17" s="1131"/>
      <c r="R17" s="1131"/>
      <c r="S17" s="1131"/>
      <c r="T17" s="1131"/>
      <c r="U17" s="1131"/>
      <c r="V17" s="176"/>
    </row>
    <row r="18" spans="1:22" s="47" customFormat="1" ht="15" customHeight="1" x14ac:dyDescent="0.25">
      <c r="A18" s="1127"/>
      <c r="B18" s="409" t="s">
        <v>11</v>
      </c>
      <c r="C18" s="1121">
        <v>6</v>
      </c>
      <c r="D18" s="1121"/>
      <c r="E18" s="1121"/>
      <c r="F18" s="1121"/>
      <c r="G18" s="1121"/>
      <c r="H18" s="1121"/>
      <c r="I18" s="1121"/>
      <c r="J18" s="1121"/>
      <c r="K18" s="1121"/>
      <c r="L18" s="1121"/>
      <c r="M18" s="1121"/>
      <c r="N18" s="1121"/>
      <c r="O18" s="1121"/>
      <c r="P18" s="1121"/>
      <c r="Q18" s="1121"/>
      <c r="R18" s="1121"/>
      <c r="S18" s="1121"/>
      <c r="T18" s="1121"/>
      <c r="U18" s="1121"/>
    </row>
    <row r="19" spans="1:22" s="136" customFormat="1" ht="15" customHeight="1" x14ac:dyDescent="0.2">
      <c r="A19" s="1127" t="s">
        <v>217</v>
      </c>
      <c r="B19" s="418" t="s">
        <v>218</v>
      </c>
      <c r="C19" s="12">
        <v>3</v>
      </c>
      <c r="D19" s="13">
        <v>3</v>
      </c>
      <c r="E19" s="13">
        <v>3</v>
      </c>
      <c r="F19" s="13">
        <v>3</v>
      </c>
      <c r="G19" s="418" t="s">
        <v>219</v>
      </c>
      <c r="H19" s="13">
        <v>2</v>
      </c>
      <c r="I19" s="13">
        <v>2</v>
      </c>
      <c r="J19" s="13"/>
      <c r="K19" s="13"/>
      <c r="L19" s="418"/>
      <c r="M19" s="413"/>
      <c r="N19" s="413"/>
      <c r="O19" s="413"/>
      <c r="P19" s="413"/>
      <c r="Q19" s="418"/>
      <c r="R19" s="413"/>
      <c r="S19" s="413"/>
      <c r="T19" s="413"/>
      <c r="U19" s="413"/>
    </row>
    <row r="20" spans="1:22" s="139" customFormat="1" ht="15" customHeight="1" x14ac:dyDescent="0.15">
      <c r="A20" s="1127"/>
      <c r="B20" s="425" t="s">
        <v>10</v>
      </c>
      <c r="C20" s="398">
        <f>SUM(C19:C19)</f>
        <v>3</v>
      </c>
      <c r="D20" s="17">
        <f>SUM(D19:D19)</f>
        <v>3</v>
      </c>
      <c r="E20" s="398">
        <f>SUM(E19:E19)</f>
        <v>3</v>
      </c>
      <c r="F20" s="17">
        <f>SUM(F19:F19)</f>
        <v>3</v>
      </c>
      <c r="G20" s="425" t="s">
        <v>10</v>
      </c>
      <c r="H20" s="17">
        <f>SUM(H19:H19)</f>
        <v>2</v>
      </c>
      <c r="I20" s="398">
        <f>SUM(I19:I19)</f>
        <v>2</v>
      </c>
      <c r="J20" s="17">
        <f>SUM(J19:J19)</f>
        <v>0</v>
      </c>
      <c r="K20" s="398">
        <f>SUM(K19:K19)</f>
        <v>0</v>
      </c>
      <c r="L20" s="425" t="s">
        <v>10</v>
      </c>
      <c r="M20" s="398">
        <f>SUM(M19:M19)</f>
        <v>0</v>
      </c>
      <c r="N20" s="17">
        <f>SUM(N19:N19)</f>
        <v>0</v>
      </c>
      <c r="O20" s="398">
        <f>SUM(O19:O19)</f>
        <v>0</v>
      </c>
      <c r="P20" s="17">
        <f>SUM(P19:P19)</f>
        <v>0</v>
      </c>
      <c r="Q20" s="425" t="s">
        <v>10</v>
      </c>
      <c r="R20" s="17">
        <f>SUM(R19:R19)</f>
        <v>0</v>
      </c>
      <c r="S20" s="398">
        <f>SUM(S19:S19)</f>
        <v>0</v>
      </c>
      <c r="T20" s="17">
        <f>SUM(T19:T19)</f>
        <v>0</v>
      </c>
      <c r="U20" s="398">
        <f>SUM(U19:U19)</f>
        <v>0</v>
      </c>
    </row>
    <row r="21" spans="1:22" s="139" customFormat="1" ht="15" customHeight="1" x14ac:dyDescent="0.15">
      <c r="A21" s="1127"/>
      <c r="B21" s="426" t="s">
        <v>11</v>
      </c>
      <c r="C21" s="1128">
        <f>SUM(C20+E20+H20+J20+M20+O20+R20+T20)</f>
        <v>8</v>
      </c>
      <c r="D21" s="1121"/>
      <c r="E21" s="1121"/>
      <c r="F21" s="1121"/>
      <c r="G21" s="1121"/>
      <c r="H21" s="1121"/>
      <c r="I21" s="1121"/>
      <c r="J21" s="1121"/>
      <c r="K21" s="1121"/>
      <c r="L21" s="1121"/>
      <c r="M21" s="1121"/>
      <c r="N21" s="1121"/>
      <c r="O21" s="1121"/>
      <c r="P21" s="1121"/>
      <c r="Q21" s="1121"/>
      <c r="R21" s="1121"/>
      <c r="S21" s="1121"/>
      <c r="T21" s="1121"/>
      <c r="U21" s="1121"/>
    </row>
    <row r="22" spans="1:22" s="136" customFormat="1" ht="16.5" customHeight="1" x14ac:dyDescent="0.2">
      <c r="A22" s="1117" t="s">
        <v>267</v>
      </c>
      <c r="B22" s="421" t="s">
        <v>268</v>
      </c>
      <c r="C22" s="427">
        <v>2</v>
      </c>
      <c r="D22" s="413">
        <v>2</v>
      </c>
      <c r="E22" s="413"/>
      <c r="F22" s="413"/>
      <c r="G22" s="415" t="s">
        <v>269</v>
      </c>
      <c r="H22" s="413">
        <v>2</v>
      </c>
      <c r="I22" s="413">
        <v>2</v>
      </c>
      <c r="J22" s="413"/>
      <c r="K22" s="413"/>
      <c r="L22" s="411"/>
      <c r="M22" s="17"/>
      <c r="N22" s="17"/>
      <c r="O22" s="17"/>
      <c r="P22" s="17"/>
      <c r="Q22" s="415" t="s">
        <v>81</v>
      </c>
      <c r="R22" s="413">
        <v>2</v>
      </c>
      <c r="S22" s="413">
        <v>2</v>
      </c>
      <c r="T22" s="17"/>
      <c r="U22" s="17"/>
    </row>
    <row r="23" spans="1:22" s="136" customFormat="1" ht="15" customHeight="1" x14ac:dyDescent="0.2">
      <c r="A23" s="1117"/>
      <c r="B23" s="415" t="s">
        <v>308</v>
      </c>
      <c r="C23" s="413"/>
      <c r="D23" s="413"/>
      <c r="E23" s="413">
        <v>2</v>
      </c>
      <c r="F23" s="413">
        <v>2</v>
      </c>
      <c r="G23" s="415" t="s">
        <v>31</v>
      </c>
      <c r="H23" s="413"/>
      <c r="I23" s="413"/>
      <c r="J23" s="413">
        <v>2</v>
      </c>
      <c r="K23" s="413">
        <v>2</v>
      </c>
      <c r="L23" s="411"/>
      <c r="M23" s="17"/>
      <c r="N23" s="17"/>
      <c r="O23" s="17"/>
      <c r="P23" s="17"/>
      <c r="Q23" s="415"/>
      <c r="R23" s="413"/>
      <c r="S23" s="413"/>
      <c r="T23" s="17"/>
      <c r="U23" s="17"/>
    </row>
    <row r="24" spans="1:22" s="136" customFormat="1" ht="15" x14ac:dyDescent="0.2">
      <c r="A24" s="1117"/>
      <c r="B24" s="410" t="s">
        <v>302</v>
      </c>
      <c r="C24" s="17">
        <f>C22+C23</f>
        <v>2</v>
      </c>
      <c r="D24" s="17">
        <f>D22+D23</f>
        <v>2</v>
      </c>
      <c r="E24" s="17">
        <f>E22+E23</f>
        <v>2</v>
      </c>
      <c r="F24" s="17">
        <f>F22+F23</f>
        <v>2</v>
      </c>
      <c r="G24" s="410" t="s">
        <v>82</v>
      </c>
      <c r="H24" s="17">
        <f>H22+H23</f>
        <v>2</v>
      </c>
      <c r="I24" s="17">
        <f>I22+I23</f>
        <v>2</v>
      </c>
      <c r="J24" s="17">
        <f>J22+J23</f>
        <v>2</v>
      </c>
      <c r="K24" s="17">
        <f>K22+K23</f>
        <v>2</v>
      </c>
      <c r="L24" s="410" t="s">
        <v>82</v>
      </c>
      <c r="M24" s="17">
        <f>M22+M23</f>
        <v>0</v>
      </c>
      <c r="N24" s="17">
        <f>N22+N23</f>
        <v>0</v>
      </c>
      <c r="O24" s="17">
        <f>O22+O23</f>
        <v>0</v>
      </c>
      <c r="P24" s="17">
        <f>P22+P23</f>
        <v>0</v>
      </c>
      <c r="Q24" s="410" t="s">
        <v>82</v>
      </c>
      <c r="R24" s="17">
        <f>R22+R23</f>
        <v>2</v>
      </c>
      <c r="S24" s="17">
        <f>S22+S23</f>
        <v>2</v>
      </c>
      <c r="T24" s="17">
        <f>T22+T23</f>
        <v>0</v>
      </c>
      <c r="U24" s="17">
        <f>U22+U23</f>
        <v>0</v>
      </c>
    </row>
    <row r="25" spans="1:22" s="136" customFormat="1" ht="15" x14ac:dyDescent="0.2">
      <c r="A25" s="1117"/>
      <c r="B25" s="428" t="s">
        <v>309</v>
      </c>
      <c r="C25" s="1129">
        <f>SUM(C24,E24,H24,J24,M24,O24,R24,T24)</f>
        <v>10</v>
      </c>
      <c r="D25" s="1129"/>
      <c r="E25" s="1129"/>
      <c r="F25" s="1129"/>
      <c r="G25" s="1129"/>
      <c r="H25" s="1129"/>
      <c r="I25" s="1129"/>
      <c r="J25" s="1129"/>
      <c r="K25" s="1129"/>
      <c r="L25" s="1129"/>
      <c r="M25" s="1129"/>
      <c r="N25" s="1129"/>
      <c r="O25" s="1129"/>
      <c r="P25" s="1129"/>
      <c r="Q25" s="1129"/>
      <c r="R25" s="1129"/>
      <c r="S25" s="1129"/>
      <c r="T25" s="1129"/>
      <c r="U25" s="1129"/>
    </row>
    <row r="26" spans="1:22" s="136" customFormat="1" ht="15" x14ac:dyDescent="0.2">
      <c r="A26" s="1117" t="s">
        <v>270</v>
      </c>
      <c r="B26" s="416" t="s">
        <v>310</v>
      </c>
      <c r="C26" s="137">
        <v>2</v>
      </c>
      <c r="D26" s="137">
        <v>2</v>
      </c>
      <c r="E26" s="137">
        <v>2</v>
      </c>
      <c r="F26" s="138">
        <v>2</v>
      </c>
      <c r="G26" s="416" t="s">
        <v>320</v>
      </c>
      <c r="H26" s="137">
        <v>2</v>
      </c>
      <c r="I26" s="137">
        <v>2</v>
      </c>
      <c r="J26" s="137"/>
      <c r="K26" s="137"/>
      <c r="L26" s="416" t="s">
        <v>271</v>
      </c>
      <c r="M26" s="133">
        <v>2</v>
      </c>
      <c r="N26" s="133">
        <v>2</v>
      </c>
      <c r="O26" s="133"/>
      <c r="P26" s="133"/>
      <c r="Q26" s="416" t="s">
        <v>77</v>
      </c>
      <c r="R26" s="137">
        <v>2</v>
      </c>
      <c r="S26" s="137">
        <v>2</v>
      </c>
      <c r="T26" s="137">
        <v>2</v>
      </c>
      <c r="U26" s="137">
        <v>2</v>
      </c>
    </row>
    <row r="27" spans="1:22" s="136" customFormat="1" ht="15" x14ac:dyDescent="0.2">
      <c r="A27" s="1117"/>
      <c r="B27" s="416" t="s">
        <v>272</v>
      </c>
      <c r="C27" s="137">
        <v>2</v>
      </c>
      <c r="D27" s="137">
        <v>2</v>
      </c>
      <c r="E27" s="137"/>
      <c r="F27" s="138"/>
      <c r="G27" s="416" t="s">
        <v>273</v>
      </c>
      <c r="H27" s="137"/>
      <c r="I27" s="137"/>
      <c r="J27" s="137">
        <v>2</v>
      </c>
      <c r="K27" s="137">
        <v>2</v>
      </c>
      <c r="L27" s="421" t="s">
        <v>274</v>
      </c>
      <c r="M27" s="133"/>
      <c r="N27" s="133"/>
      <c r="O27" s="133">
        <v>2</v>
      </c>
      <c r="P27" s="133">
        <v>2</v>
      </c>
      <c r="Q27" s="416"/>
      <c r="R27" s="137"/>
      <c r="S27" s="137"/>
      <c r="T27" s="137"/>
      <c r="U27" s="137"/>
    </row>
    <row r="28" spans="1:22" s="136" customFormat="1" ht="15" x14ac:dyDescent="0.2">
      <c r="A28" s="1117"/>
      <c r="B28" s="416" t="s">
        <v>311</v>
      </c>
      <c r="C28" s="137">
        <v>2</v>
      </c>
      <c r="D28" s="137">
        <v>2</v>
      </c>
      <c r="E28" s="137">
        <v>2</v>
      </c>
      <c r="F28" s="138">
        <v>2</v>
      </c>
      <c r="G28" s="416" t="s">
        <v>62</v>
      </c>
      <c r="H28" s="137">
        <v>2</v>
      </c>
      <c r="I28" s="137">
        <v>2</v>
      </c>
      <c r="J28" s="137">
        <v>2</v>
      </c>
      <c r="K28" s="137">
        <v>2</v>
      </c>
      <c r="L28" s="421" t="s">
        <v>70</v>
      </c>
      <c r="M28" s="137">
        <v>2</v>
      </c>
      <c r="N28" s="137">
        <v>2</v>
      </c>
      <c r="O28" s="137">
        <v>2</v>
      </c>
      <c r="P28" s="137">
        <v>2</v>
      </c>
      <c r="Q28" s="416"/>
      <c r="R28" s="137"/>
      <c r="S28" s="137"/>
      <c r="T28" s="137"/>
      <c r="U28" s="137"/>
    </row>
    <row r="29" spans="1:22" s="136" customFormat="1" ht="15" x14ac:dyDescent="0.2">
      <c r="A29" s="1117"/>
      <c r="B29" s="416" t="s">
        <v>312</v>
      </c>
      <c r="C29" s="137">
        <v>2</v>
      </c>
      <c r="D29" s="137">
        <v>2</v>
      </c>
      <c r="E29" s="137"/>
      <c r="F29" s="138"/>
      <c r="G29" s="416" t="s">
        <v>220</v>
      </c>
      <c r="H29" s="137">
        <v>2</v>
      </c>
      <c r="I29" s="137">
        <v>2</v>
      </c>
      <c r="J29" s="137">
        <v>2</v>
      </c>
      <c r="K29" s="137">
        <v>2</v>
      </c>
      <c r="L29" s="416" t="s">
        <v>63</v>
      </c>
      <c r="M29" s="137">
        <v>2</v>
      </c>
      <c r="N29" s="137">
        <v>2</v>
      </c>
      <c r="O29" s="137"/>
      <c r="P29" s="137"/>
      <c r="Q29" s="416"/>
      <c r="R29" s="133"/>
      <c r="S29" s="133"/>
      <c r="T29" s="133"/>
      <c r="U29" s="133"/>
    </row>
    <row r="30" spans="1:22" s="136" customFormat="1" ht="15" x14ac:dyDescent="0.2">
      <c r="A30" s="1117"/>
      <c r="B30" s="416" t="s">
        <v>313</v>
      </c>
      <c r="C30" s="13">
        <v>1</v>
      </c>
      <c r="D30" s="13">
        <v>2</v>
      </c>
      <c r="E30" s="13"/>
      <c r="F30" s="13"/>
      <c r="G30" s="132" t="s">
        <v>321</v>
      </c>
      <c r="H30" s="137">
        <v>1</v>
      </c>
      <c r="I30" s="137">
        <v>2</v>
      </c>
      <c r="J30" s="137"/>
      <c r="K30" s="137"/>
      <c r="L30" s="416" t="s">
        <v>322</v>
      </c>
      <c r="M30" s="137"/>
      <c r="N30" s="137"/>
      <c r="O30" s="137">
        <v>2</v>
      </c>
      <c r="P30" s="137">
        <v>2</v>
      </c>
      <c r="Q30" s="416"/>
      <c r="R30" s="133"/>
      <c r="S30" s="133"/>
      <c r="T30" s="133"/>
      <c r="U30" s="133"/>
    </row>
    <row r="31" spans="1:22" s="136" customFormat="1" ht="15" x14ac:dyDescent="0.2">
      <c r="A31" s="1117"/>
      <c r="B31" s="418" t="s">
        <v>314</v>
      </c>
      <c r="C31" s="13"/>
      <c r="D31" s="13"/>
      <c r="E31" s="13">
        <v>1</v>
      </c>
      <c r="F31" s="13">
        <v>2</v>
      </c>
      <c r="G31" s="416" t="s">
        <v>64</v>
      </c>
      <c r="H31" s="133"/>
      <c r="I31" s="133"/>
      <c r="J31" s="133">
        <v>1</v>
      </c>
      <c r="K31" s="133">
        <v>2</v>
      </c>
      <c r="L31" s="416"/>
      <c r="M31" s="137"/>
      <c r="N31" s="137"/>
      <c r="O31" s="137"/>
      <c r="P31" s="137"/>
      <c r="Q31" s="416"/>
      <c r="R31" s="133"/>
      <c r="S31" s="133"/>
      <c r="T31" s="133"/>
      <c r="U31" s="133"/>
    </row>
    <row r="32" spans="1:22" s="136" customFormat="1" ht="15" x14ac:dyDescent="0.2">
      <c r="A32" s="1130"/>
      <c r="B32" s="429"/>
      <c r="C32" s="13"/>
      <c r="D32" s="13"/>
      <c r="E32" s="13"/>
      <c r="F32" s="13"/>
      <c r="G32" s="416"/>
      <c r="H32" s="133"/>
      <c r="I32" s="133"/>
      <c r="J32" s="133"/>
      <c r="K32" s="133"/>
      <c r="L32" s="416"/>
      <c r="M32" s="133"/>
      <c r="N32" s="133"/>
      <c r="O32" s="133"/>
      <c r="P32" s="133"/>
      <c r="Q32" s="416"/>
      <c r="R32" s="133"/>
      <c r="S32" s="133"/>
      <c r="T32" s="133"/>
      <c r="U32" s="133"/>
    </row>
    <row r="33" spans="1:21" s="136" customFormat="1" ht="15" x14ac:dyDescent="0.2">
      <c r="A33" s="1130"/>
      <c r="B33" s="417" t="s">
        <v>10</v>
      </c>
      <c r="C33" s="399">
        <f>SUM(C26:C32)</f>
        <v>9</v>
      </c>
      <c r="D33" s="399">
        <f>SUM(D26:D32)</f>
        <v>10</v>
      </c>
      <c r="E33" s="399">
        <f>SUM(E26:E32)</f>
        <v>5</v>
      </c>
      <c r="F33" s="399">
        <f>SUM(F26:F32)</f>
        <v>6</v>
      </c>
      <c r="G33" s="417" t="s">
        <v>82</v>
      </c>
      <c r="H33" s="399">
        <f>SUM(H26:H32)</f>
        <v>7</v>
      </c>
      <c r="I33" s="399">
        <f>SUM(I26:I32)</f>
        <v>8</v>
      </c>
      <c r="J33" s="399">
        <f>SUM(J26:J32)</f>
        <v>7</v>
      </c>
      <c r="K33" s="399">
        <f>SUM(K26:K32)</f>
        <v>8</v>
      </c>
      <c r="L33" s="417" t="s">
        <v>10</v>
      </c>
      <c r="M33" s="399">
        <f>SUM(M26:M32)</f>
        <v>6</v>
      </c>
      <c r="N33" s="399">
        <f>SUM(N26:N32)</f>
        <v>6</v>
      </c>
      <c r="O33" s="399">
        <f>SUM(O26:O32)</f>
        <v>6</v>
      </c>
      <c r="P33" s="399">
        <f>SUM(P26:P32)</f>
        <v>6</v>
      </c>
      <c r="Q33" s="417" t="s">
        <v>10</v>
      </c>
      <c r="R33" s="399">
        <f>SUM(R26:R32)</f>
        <v>2</v>
      </c>
      <c r="S33" s="399">
        <f>SUM(S26:S32)</f>
        <v>2</v>
      </c>
      <c r="T33" s="399">
        <f>SUM(T26:T32)</f>
        <v>2</v>
      </c>
      <c r="U33" s="399">
        <f>SUM(U26:U32)</f>
        <v>2</v>
      </c>
    </row>
    <row r="34" spans="1:21" s="136" customFormat="1" ht="15" x14ac:dyDescent="0.2">
      <c r="A34" s="1130"/>
      <c r="B34" s="431" t="s">
        <v>11</v>
      </c>
      <c r="C34" s="1121" t="str">
        <f>SUM(C33,E33,H33,J33,M33,O33,R33,T33)&amp;"/"&amp;SUM(D33,F33,I33,K33,N33,P33,S33,U33)&amp;"(學分/時數)"</f>
        <v>44/48(學分/時數)</v>
      </c>
      <c r="D34" s="1121"/>
      <c r="E34" s="1121"/>
      <c r="F34" s="1121"/>
      <c r="G34" s="1121"/>
      <c r="H34" s="1121"/>
      <c r="I34" s="1121"/>
      <c r="J34" s="1121"/>
      <c r="K34" s="1121"/>
      <c r="L34" s="1121"/>
      <c r="M34" s="1121"/>
      <c r="N34" s="1121"/>
      <c r="O34" s="1121"/>
      <c r="P34" s="1121"/>
      <c r="Q34" s="1121"/>
      <c r="R34" s="1121"/>
      <c r="S34" s="1121"/>
      <c r="T34" s="1121"/>
      <c r="U34" s="1121"/>
    </row>
    <row r="35" spans="1:21" s="136" customFormat="1" ht="15" x14ac:dyDescent="0.2">
      <c r="A35" s="1117" t="s">
        <v>275</v>
      </c>
      <c r="B35" s="418" t="s">
        <v>315</v>
      </c>
      <c r="C35" s="133">
        <v>2</v>
      </c>
      <c r="D35" s="133">
        <v>2</v>
      </c>
      <c r="E35" s="133"/>
      <c r="F35" s="133"/>
      <c r="G35" s="418" t="s">
        <v>59</v>
      </c>
      <c r="H35" s="133">
        <v>2</v>
      </c>
      <c r="I35" s="133">
        <v>2</v>
      </c>
      <c r="J35" s="133"/>
      <c r="K35" s="133"/>
      <c r="L35" s="418" t="s">
        <v>276</v>
      </c>
      <c r="M35" s="133">
        <v>2</v>
      </c>
      <c r="N35" s="133">
        <v>2</v>
      </c>
      <c r="O35" s="133"/>
      <c r="P35" s="133"/>
      <c r="Q35" s="418" t="s">
        <v>326</v>
      </c>
      <c r="R35" s="133">
        <v>2</v>
      </c>
      <c r="S35" s="133" t="s">
        <v>300</v>
      </c>
      <c r="T35" s="133">
        <v>2</v>
      </c>
      <c r="U35" s="137" t="s">
        <v>301</v>
      </c>
    </row>
    <row r="36" spans="1:21" s="136" customFormat="1" ht="15" x14ac:dyDescent="0.2">
      <c r="A36" s="1117"/>
      <c r="B36" s="418" t="s">
        <v>316</v>
      </c>
      <c r="C36" s="133"/>
      <c r="D36" s="133"/>
      <c r="E36" s="133">
        <v>2</v>
      </c>
      <c r="F36" s="133">
        <v>2</v>
      </c>
      <c r="G36" s="418" t="s">
        <v>277</v>
      </c>
      <c r="H36" s="133">
        <v>2</v>
      </c>
      <c r="I36" s="133">
        <v>2</v>
      </c>
      <c r="J36" s="133"/>
      <c r="K36" s="133"/>
      <c r="L36" s="418" t="s">
        <v>323</v>
      </c>
      <c r="M36" s="133"/>
      <c r="N36" s="133"/>
      <c r="O36" s="133">
        <v>2</v>
      </c>
      <c r="P36" s="133">
        <v>2</v>
      </c>
      <c r="Q36" s="418"/>
      <c r="R36" s="133"/>
      <c r="S36" s="133"/>
      <c r="T36" s="133"/>
      <c r="U36" s="137"/>
    </row>
    <row r="37" spans="1:21" s="136" customFormat="1" ht="15" x14ac:dyDescent="0.2">
      <c r="A37" s="1117"/>
      <c r="B37" s="418" t="s">
        <v>317</v>
      </c>
      <c r="C37" s="133"/>
      <c r="D37" s="133"/>
      <c r="E37" s="133">
        <v>2</v>
      </c>
      <c r="F37" s="133">
        <v>2</v>
      </c>
      <c r="G37" s="418" t="s">
        <v>278</v>
      </c>
      <c r="H37" s="133"/>
      <c r="I37" s="133"/>
      <c r="J37" s="133">
        <v>2</v>
      </c>
      <c r="K37" s="133">
        <v>2</v>
      </c>
      <c r="L37" s="418" t="s">
        <v>324</v>
      </c>
      <c r="M37" s="133">
        <v>2</v>
      </c>
      <c r="N37" s="133">
        <v>2</v>
      </c>
      <c r="O37" s="133"/>
      <c r="P37" s="133"/>
      <c r="Q37" s="418"/>
      <c r="R37" s="133"/>
      <c r="S37" s="133"/>
      <c r="T37" s="133"/>
      <c r="U37" s="137"/>
    </row>
    <row r="38" spans="1:21" s="136" customFormat="1" ht="15" x14ac:dyDescent="0.2">
      <c r="A38" s="1117"/>
      <c r="B38" s="418"/>
      <c r="C38" s="133"/>
      <c r="D38" s="133"/>
      <c r="E38" s="133"/>
      <c r="F38" s="137"/>
      <c r="G38" s="418" t="s">
        <v>303</v>
      </c>
      <c r="H38" s="133"/>
      <c r="I38" s="133"/>
      <c r="J38" s="133">
        <v>2</v>
      </c>
      <c r="K38" s="133">
        <v>2</v>
      </c>
      <c r="L38" s="418" t="s">
        <v>325</v>
      </c>
      <c r="M38" s="133">
        <v>2</v>
      </c>
      <c r="N38" s="133" t="s">
        <v>300</v>
      </c>
      <c r="O38" s="133">
        <v>2</v>
      </c>
      <c r="P38" s="133" t="s">
        <v>300</v>
      </c>
      <c r="Q38" s="418"/>
      <c r="R38" s="133"/>
      <c r="S38" s="133"/>
      <c r="T38" s="133"/>
      <c r="U38" s="137"/>
    </row>
    <row r="39" spans="1:21" s="136" customFormat="1" ht="15.75" thickBot="1" x14ac:dyDescent="0.25">
      <c r="A39" s="1118"/>
      <c r="B39" s="432" t="s">
        <v>10</v>
      </c>
      <c r="C39" s="433">
        <f>SUM(C35:C38)</f>
        <v>2</v>
      </c>
      <c r="D39" s="433">
        <f>SUM(D35:D38)</f>
        <v>2</v>
      </c>
      <c r="E39" s="433">
        <f>SUM(E35:E38)</f>
        <v>4</v>
      </c>
      <c r="F39" s="433">
        <f>SUM(F35:F38)</f>
        <v>4</v>
      </c>
      <c r="G39" s="432" t="s">
        <v>10</v>
      </c>
      <c r="H39" s="433">
        <f>SUM(H35:H38)</f>
        <v>4</v>
      </c>
      <c r="I39" s="433">
        <f>SUM(I35:I38)</f>
        <v>4</v>
      </c>
      <c r="J39" s="433">
        <f>SUM(J35:J38)</f>
        <v>4</v>
      </c>
      <c r="K39" s="433">
        <f>SUM(K35:K38)</f>
        <v>4</v>
      </c>
      <c r="L39" s="432" t="s">
        <v>10</v>
      </c>
      <c r="M39" s="433">
        <f>SUM(M35:M38)</f>
        <v>6</v>
      </c>
      <c r="N39" s="433">
        <f>SUM(N35:N38)</f>
        <v>4</v>
      </c>
      <c r="O39" s="433">
        <f>SUM(O35:O38)</f>
        <v>4</v>
      </c>
      <c r="P39" s="433">
        <f>SUM(P35:P38)</f>
        <v>2</v>
      </c>
      <c r="Q39" s="432" t="s">
        <v>10</v>
      </c>
      <c r="R39" s="433">
        <f>SUM(R35:R38)</f>
        <v>2</v>
      </c>
      <c r="S39" s="433">
        <f>SUM(S35:S38)</f>
        <v>0</v>
      </c>
      <c r="T39" s="433">
        <f>SUM(T35:T38)</f>
        <v>2</v>
      </c>
      <c r="U39" s="433">
        <f>SUM(U35:U38)</f>
        <v>0</v>
      </c>
    </row>
    <row r="40" spans="1:21" s="136" customFormat="1" ht="15" customHeight="1" x14ac:dyDescent="0.2">
      <c r="A40" s="1119" t="s">
        <v>279</v>
      </c>
      <c r="B40" s="436" t="s">
        <v>318</v>
      </c>
      <c r="C40" s="437"/>
      <c r="D40" s="437"/>
      <c r="E40" s="437">
        <v>2</v>
      </c>
      <c r="F40" s="438">
        <v>2</v>
      </c>
      <c r="G40" s="436" t="s">
        <v>280</v>
      </c>
      <c r="H40" s="437">
        <v>2</v>
      </c>
      <c r="I40" s="437">
        <v>2</v>
      </c>
      <c r="J40" s="437"/>
      <c r="K40" s="438"/>
      <c r="L40" s="436" t="s">
        <v>305</v>
      </c>
      <c r="M40" s="437">
        <v>2</v>
      </c>
      <c r="N40" s="437">
        <v>2</v>
      </c>
      <c r="O40" s="437"/>
      <c r="P40" s="438"/>
      <c r="Q40" s="439" t="s">
        <v>281</v>
      </c>
      <c r="R40" s="440">
        <v>2</v>
      </c>
      <c r="S40" s="440">
        <v>2</v>
      </c>
      <c r="T40" s="440"/>
      <c r="U40" s="440"/>
    </row>
    <row r="41" spans="1:21" s="136" customFormat="1" ht="15" customHeight="1" x14ac:dyDescent="0.2">
      <c r="A41" s="1117"/>
      <c r="B41" s="418" t="s">
        <v>319</v>
      </c>
      <c r="C41" s="137"/>
      <c r="D41" s="137"/>
      <c r="E41" s="137">
        <v>2</v>
      </c>
      <c r="F41" s="138">
        <v>2</v>
      </c>
      <c r="G41" s="418" t="s">
        <v>282</v>
      </c>
      <c r="H41" s="137">
        <v>2</v>
      </c>
      <c r="I41" s="137">
        <v>2</v>
      </c>
      <c r="J41" s="137"/>
      <c r="K41" s="138"/>
      <c r="L41" s="418" t="s">
        <v>306</v>
      </c>
      <c r="M41" s="137">
        <v>2</v>
      </c>
      <c r="N41" s="137">
        <v>2</v>
      </c>
      <c r="O41" s="137"/>
      <c r="P41" s="138"/>
      <c r="Q41" s="412" t="s">
        <v>283</v>
      </c>
      <c r="R41" s="424">
        <v>2</v>
      </c>
      <c r="S41" s="424">
        <v>2</v>
      </c>
      <c r="T41" s="424"/>
      <c r="U41" s="424"/>
    </row>
    <row r="42" spans="1:21" s="136" customFormat="1" ht="15" customHeight="1" x14ac:dyDescent="0.2">
      <c r="A42" s="1117"/>
      <c r="B42" s="419"/>
      <c r="C42" s="137"/>
      <c r="D42" s="137"/>
      <c r="E42" s="137"/>
      <c r="F42" s="138"/>
      <c r="G42" s="418" t="s">
        <v>304</v>
      </c>
      <c r="H42" s="137"/>
      <c r="I42" s="137"/>
      <c r="J42" s="137">
        <v>2</v>
      </c>
      <c r="K42" s="138">
        <v>2</v>
      </c>
      <c r="L42" s="418" t="s">
        <v>284</v>
      </c>
      <c r="M42" s="137">
        <v>2</v>
      </c>
      <c r="N42" s="137">
        <v>2</v>
      </c>
      <c r="O42" s="137"/>
      <c r="P42" s="138"/>
      <c r="Q42" s="412" t="s">
        <v>285</v>
      </c>
      <c r="R42" s="424">
        <v>2</v>
      </c>
      <c r="S42" s="424">
        <v>2</v>
      </c>
      <c r="T42" s="424"/>
      <c r="U42" s="424"/>
    </row>
    <row r="43" spans="1:21" s="136" customFormat="1" ht="15" customHeight="1" x14ac:dyDescent="0.2">
      <c r="A43" s="1117"/>
      <c r="B43" s="419"/>
      <c r="C43" s="137"/>
      <c r="D43" s="137"/>
      <c r="E43" s="137"/>
      <c r="F43" s="138"/>
      <c r="G43" s="418" t="s">
        <v>286</v>
      </c>
      <c r="H43" s="137"/>
      <c r="I43" s="137"/>
      <c r="J43" s="137">
        <v>2</v>
      </c>
      <c r="K43" s="138">
        <v>2</v>
      </c>
      <c r="L43" s="418" t="s">
        <v>287</v>
      </c>
      <c r="M43" s="137"/>
      <c r="N43" s="137"/>
      <c r="O43" s="137">
        <v>2</v>
      </c>
      <c r="P43" s="138">
        <v>2</v>
      </c>
      <c r="Q43" s="423" t="s">
        <v>288</v>
      </c>
      <c r="R43" s="424">
        <v>2</v>
      </c>
      <c r="S43" s="424">
        <v>2</v>
      </c>
      <c r="T43" s="424"/>
      <c r="U43" s="424"/>
    </row>
    <row r="44" spans="1:21" s="136" customFormat="1" ht="15" customHeight="1" x14ac:dyDescent="0.2">
      <c r="A44" s="1117"/>
      <c r="B44" s="419"/>
      <c r="C44" s="137"/>
      <c r="D44" s="137"/>
      <c r="E44" s="137"/>
      <c r="F44" s="137"/>
      <c r="G44" s="418" t="s">
        <v>289</v>
      </c>
      <c r="H44" s="137"/>
      <c r="I44" s="137"/>
      <c r="J44" s="137">
        <v>2</v>
      </c>
      <c r="K44" s="137">
        <v>2</v>
      </c>
      <c r="L44" s="418" t="s">
        <v>307</v>
      </c>
      <c r="M44" s="137"/>
      <c r="N44" s="137"/>
      <c r="O44" s="137">
        <v>2</v>
      </c>
      <c r="P44" s="138">
        <v>2</v>
      </c>
      <c r="Q44" s="422" t="s">
        <v>290</v>
      </c>
      <c r="R44" s="424"/>
      <c r="S44" s="424"/>
      <c r="T44" s="424">
        <v>2</v>
      </c>
      <c r="U44" s="424">
        <v>2</v>
      </c>
    </row>
    <row r="45" spans="1:21" s="136" customFormat="1" ht="15" customHeight="1" x14ac:dyDescent="0.2">
      <c r="A45" s="1117"/>
      <c r="B45" s="419"/>
      <c r="C45" s="137"/>
      <c r="D45" s="137"/>
      <c r="E45" s="137"/>
      <c r="F45" s="137"/>
      <c r="G45" s="418"/>
      <c r="H45" s="137"/>
      <c r="I45" s="137"/>
      <c r="J45" s="137"/>
      <c r="K45" s="137"/>
      <c r="L45" s="418" t="s">
        <v>291</v>
      </c>
      <c r="M45" s="137"/>
      <c r="N45" s="137"/>
      <c r="O45" s="137">
        <v>2</v>
      </c>
      <c r="P45" s="138">
        <v>2</v>
      </c>
      <c r="Q45" s="422" t="s">
        <v>292</v>
      </c>
      <c r="R45" s="424"/>
      <c r="S45" s="424"/>
      <c r="T45" s="424">
        <v>2</v>
      </c>
      <c r="U45" s="424">
        <v>2</v>
      </c>
    </row>
    <row r="46" spans="1:21" s="136" customFormat="1" ht="15" customHeight="1" x14ac:dyDescent="0.2">
      <c r="A46" s="1117"/>
      <c r="B46" s="419"/>
      <c r="C46" s="137"/>
      <c r="D46" s="137"/>
      <c r="E46" s="137"/>
      <c r="F46" s="137"/>
      <c r="G46" s="418"/>
      <c r="H46" s="137"/>
      <c r="I46" s="137"/>
      <c r="J46" s="137"/>
      <c r="K46" s="137"/>
      <c r="L46" s="422" t="s">
        <v>293</v>
      </c>
      <c r="M46" s="424"/>
      <c r="N46" s="424"/>
      <c r="O46" s="424">
        <v>2</v>
      </c>
      <c r="P46" s="424">
        <v>2</v>
      </c>
      <c r="Q46" s="422" t="s">
        <v>294</v>
      </c>
      <c r="R46" s="424"/>
      <c r="S46" s="424"/>
      <c r="T46" s="424">
        <v>2</v>
      </c>
      <c r="U46" s="424">
        <v>2</v>
      </c>
    </row>
    <row r="47" spans="1:21" s="136" customFormat="1" ht="15" customHeight="1" x14ac:dyDescent="0.2">
      <c r="A47" s="1117"/>
      <c r="B47" s="418"/>
      <c r="C47" s="137"/>
      <c r="D47" s="137"/>
      <c r="E47" s="137"/>
      <c r="F47" s="137"/>
      <c r="G47" s="419"/>
      <c r="H47" s="137"/>
      <c r="I47" s="137"/>
      <c r="J47" s="137"/>
      <c r="K47" s="137"/>
      <c r="L47" s="418"/>
      <c r="M47" s="137"/>
      <c r="N47" s="137"/>
      <c r="O47" s="137"/>
      <c r="P47" s="138"/>
      <c r="Q47" s="422" t="s">
        <v>295</v>
      </c>
      <c r="R47" s="424"/>
      <c r="S47" s="424"/>
      <c r="T47" s="424">
        <v>2</v>
      </c>
      <c r="U47" s="424">
        <v>2</v>
      </c>
    </row>
    <row r="48" spans="1:21" s="136" customFormat="1" ht="15.75" thickBot="1" x14ac:dyDescent="0.25">
      <c r="A48" s="1120"/>
      <c r="B48" s="441" t="s">
        <v>302</v>
      </c>
      <c r="C48" s="442">
        <f>SUM(C40:C47)</f>
        <v>0</v>
      </c>
      <c r="D48" s="442">
        <f>SUM(D40:D47)</f>
        <v>0</v>
      </c>
      <c r="E48" s="442">
        <f>SUM(E40:E47)</f>
        <v>4</v>
      </c>
      <c r="F48" s="442">
        <f>SUM(F40:F47)</f>
        <v>4</v>
      </c>
      <c r="G48" s="441" t="s">
        <v>82</v>
      </c>
      <c r="H48" s="442">
        <f>SUM(H40:H47)</f>
        <v>4</v>
      </c>
      <c r="I48" s="442">
        <f>SUM(I40:I47)</f>
        <v>4</v>
      </c>
      <c r="J48" s="442">
        <f>SUM(J40:J47)</f>
        <v>6</v>
      </c>
      <c r="K48" s="442">
        <f>SUM(K40:K47)</f>
        <v>6</v>
      </c>
      <c r="L48" s="441" t="s">
        <v>82</v>
      </c>
      <c r="M48" s="442">
        <f>SUM(M40:M47)</f>
        <v>6</v>
      </c>
      <c r="N48" s="442">
        <f>SUM(N40:N47)</f>
        <v>6</v>
      </c>
      <c r="O48" s="442">
        <f>SUM(O40:O47)</f>
        <v>8</v>
      </c>
      <c r="P48" s="442">
        <f>SUM(P40:P47)</f>
        <v>8</v>
      </c>
      <c r="Q48" s="441" t="s">
        <v>82</v>
      </c>
      <c r="R48" s="442">
        <f>SUM(R40:R47)</f>
        <v>8</v>
      </c>
      <c r="S48" s="442">
        <f>SUM(S40:S47)</f>
        <v>8</v>
      </c>
      <c r="T48" s="442">
        <f>SUM(T40:T47)</f>
        <v>8</v>
      </c>
      <c r="U48" s="442">
        <f>SUM(U40:U47)</f>
        <v>8</v>
      </c>
    </row>
    <row r="49" spans="1:22" s="136" customFormat="1" ht="15" customHeight="1" x14ac:dyDescent="0.2">
      <c r="A49" s="1125" t="s">
        <v>296</v>
      </c>
      <c r="B49" s="434" t="s">
        <v>61</v>
      </c>
      <c r="C49" s="141"/>
      <c r="D49" s="141"/>
      <c r="E49" s="141">
        <v>2</v>
      </c>
      <c r="F49" s="435">
        <v>2</v>
      </c>
      <c r="G49" s="434" t="s">
        <v>65</v>
      </c>
      <c r="H49" s="141">
        <v>2</v>
      </c>
      <c r="I49" s="141">
        <v>2</v>
      </c>
      <c r="J49" s="141"/>
      <c r="K49" s="435"/>
      <c r="L49" s="434" t="s">
        <v>71</v>
      </c>
      <c r="M49" s="141">
        <v>2</v>
      </c>
      <c r="N49" s="141">
        <v>2</v>
      </c>
      <c r="O49" s="141"/>
      <c r="P49" s="435"/>
      <c r="Q49" s="434" t="s">
        <v>78</v>
      </c>
      <c r="R49" s="141">
        <v>2</v>
      </c>
      <c r="S49" s="141">
        <v>2</v>
      </c>
      <c r="T49" s="141"/>
      <c r="U49" s="435"/>
    </row>
    <row r="50" spans="1:22" s="136" customFormat="1" ht="15" customHeight="1" x14ac:dyDescent="0.2">
      <c r="A50" s="1117"/>
      <c r="B50" s="418" t="s">
        <v>60</v>
      </c>
      <c r="C50" s="137"/>
      <c r="D50" s="137"/>
      <c r="E50" s="137">
        <v>2</v>
      </c>
      <c r="F50" s="138">
        <v>2</v>
      </c>
      <c r="G50" s="418" t="s">
        <v>66</v>
      </c>
      <c r="H50" s="137">
        <v>2</v>
      </c>
      <c r="I50" s="137">
        <v>2</v>
      </c>
      <c r="J50" s="137"/>
      <c r="K50" s="138"/>
      <c r="L50" s="418" t="s">
        <v>72</v>
      </c>
      <c r="M50" s="137">
        <v>2</v>
      </c>
      <c r="N50" s="137">
        <v>2</v>
      </c>
      <c r="O50" s="137"/>
      <c r="P50" s="138"/>
      <c r="Q50" s="418" t="s">
        <v>79</v>
      </c>
      <c r="R50" s="137">
        <v>2</v>
      </c>
      <c r="S50" s="137">
        <v>2</v>
      </c>
      <c r="T50" s="137"/>
      <c r="U50" s="138"/>
    </row>
    <row r="51" spans="1:22" s="136" customFormat="1" ht="15" customHeight="1" x14ac:dyDescent="0.2">
      <c r="A51" s="1117"/>
      <c r="B51" s="418"/>
      <c r="C51" s="137"/>
      <c r="D51" s="137"/>
      <c r="E51" s="137"/>
      <c r="F51" s="138"/>
      <c r="G51" s="418" t="s">
        <v>67</v>
      </c>
      <c r="H51" s="137">
        <v>2</v>
      </c>
      <c r="I51" s="137">
        <v>2</v>
      </c>
      <c r="J51" s="137"/>
      <c r="K51" s="138"/>
      <c r="L51" s="418" t="s">
        <v>73</v>
      </c>
      <c r="M51" s="137">
        <v>2</v>
      </c>
      <c r="N51" s="137">
        <v>2</v>
      </c>
      <c r="O51" s="137"/>
      <c r="P51" s="138"/>
      <c r="Q51" s="418" t="s">
        <v>297</v>
      </c>
      <c r="R51" s="137">
        <v>2</v>
      </c>
      <c r="S51" s="137">
        <v>2</v>
      </c>
      <c r="T51" s="137"/>
      <c r="U51" s="138"/>
    </row>
    <row r="52" spans="1:22" s="136" customFormat="1" ht="15" customHeight="1" x14ac:dyDescent="0.2">
      <c r="A52" s="1117"/>
      <c r="B52" s="418"/>
      <c r="C52" s="137"/>
      <c r="D52" s="137"/>
      <c r="E52" s="137"/>
      <c r="F52" s="138"/>
      <c r="G52" s="418" t="s">
        <v>68</v>
      </c>
      <c r="H52" s="137"/>
      <c r="I52" s="137"/>
      <c r="J52" s="137">
        <v>2</v>
      </c>
      <c r="K52" s="138">
        <v>2</v>
      </c>
      <c r="L52" s="418" t="s">
        <v>74</v>
      </c>
      <c r="M52" s="137"/>
      <c r="N52" s="137"/>
      <c r="O52" s="137">
        <v>2</v>
      </c>
      <c r="P52" s="138">
        <v>2</v>
      </c>
      <c r="Q52" s="418" t="s">
        <v>80</v>
      </c>
      <c r="R52" s="137"/>
      <c r="S52" s="137"/>
      <c r="T52" s="137">
        <v>2</v>
      </c>
      <c r="U52" s="138">
        <v>2</v>
      </c>
    </row>
    <row r="53" spans="1:22" s="136" customFormat="1" ht="15" customHeight="1" x14ac:dyDescent="0.2">
      <c r="A53" s="1117"/>
      <c r="B53" s="418"/>
      <c r="C53" s="137"/>
      <c r="D53" s="137"/>
      <c r="E53" s="137"/>
      <c r="F53" s="138"/>
      <c r="G53" s="418" t="s">
        <v>69</v>
      </c>
      <c r="H53" s="137"/>
      <c r="I53" s="137"/>
      <c r="J53" s="137">
        <v>2</v>
      </c>
      <c r="K53" s="138">
        <v>2</v>
      </c>
      <c r="L53" s="418" t="s">
        <v>75</v>
      </c>
      <c r="M53" s="137"/>
      <c r="N53" s="137"/>
      <c r="O53" s="137">
        <v>2</v>
      </c>
      <c r="P53" s="138">
        <v>2</v>
      </c>
      <c r="Q53" s="418" t="s">
        <v>298</v>
      </c>
      <c r="R53" s="137"/>
      <c r="S53" s="137"/>
      <c r="T53" s="138">
        <v>2</v>
      </c>
      <c r="U53" s="430">
        <v>2</v>
      </c>
    </row>
    <row r="54" spans="1:22" s="136" customFormat="1" ht="15" customHeight="1" x14ac:dyDescent="0.2">
      <c r="A54" s="1117"/>
      <c r="B54" s="418"/>
      <c r="C54" s="137"/>
      <c r="D54" s="137"/>
      <c r="E54" s="137"/>
      <c r="F54" s="138"/>
      <c r="G54" s="418"/>
      <c r="H54" s="137"/>
      <c r="I54" s="137"/>
      <c r="J54" s="137"/>
      <c r="K54" s="138"/>
      <c r="L54" s="418" t="s">
        <v>76</v>
      </c>
      <c r="M54" s="137"/>
      <c r="N54" s="137"/>
      <c r="O54" s="137">
        <v>2</v>
      </c>
      <c r="P54" s="138">
        <v>2</v>
      </c>
      <c r="Q54" s="418" t="s">
        <v>299</v>
      </c>
      <c r="R54" s="137"/>
      <c r="S54" s="137"/>
      <c r="T54" s="138">
        <v>2</v>
      </c>
      <c r="U54" s="430">
        <v>2</v>
      </c>
    </row>
    <row r="55" spans="1:22" s="136" customFormat="1" ht="15" x14ac:dyDescent="0.2">
      <c r="A55" s="1117"/>
      <c r="B55" s="420" t="s">
        <v>302</v>
      </c>
      <c r="C55" s="400">
        <f>SUM(C49:C54)</f>
        <v>0</v>
      </c>
      <c r="D55" s="400">
        <f>SUM(D49:D54)</f>
        <v>0</v>
      </c>
      <c r="E55" s="400">
        <f>SUM(E49:E54)</f>
        <v>4</v>
      </c>
      <c r="F55" s="400">
        <f>SUM(F49:F54)</f>
        <v>4</v>
      </c>
      <c r="G55" s="420" t="s">
        <v>82</v>
      </c>
      <c r="H55" s="400">
        <f>SUM(H49:H54)</f>
        <v>6</v>
      </c>
      <c r="I55" s="400">
        <f>SUM(I49:I54)</f>
        <v>6</v>
      </c>
      <c r="J55" s="400">
        <f>SUM(J49:J54)</f>
        <v>4</v>
      </c>
      <c r="K55" s="400">
        <f>SUM(K49:K54)</f>
        <v>4</v>
      </c>
      <c r="L55" s="420" t="s">
        <v>82</v>
      </c>
      <c r="M55" s="400">
        <f>SUM(M49:M54)</f>
        <v>6</v>
      </c>
      <c r="N55" s="400">
        <f>SUM(N49:N54)</f>
        <v>6</v>
      </c>
      <c r="O55" s="400">
        <f>SUM(O49:O54)</f>
        <v>6</v>
      </c>
      <c r="P55" s="400">
        <f>SUM(P49:P54)</f>
        <v>6</v>
      </c>
      <c r="Q55" s="420" t="s">
        <v>82</v>
      </c>
      <c r="R55" s="400">
        <f>SUM(R49:R54)</f>
        <v>6</v>
      </c>
      <c r="S55" s="400">
        <f>SUM(S49:S54)</f>
        <v>6</v>
      </c>
      <c r="T55" s="400">
        <f>SUM(T49:T54)</f>
        <v>6</v>
      </c>
      <c r="U55" s="400">
        <f>SUM(U49:U54)</f>
        <v>6</v>
      </c>
    </row>
    <row r="56" spans="1:22" s="136" customFormat="1" ht="16.5" customHeight="1" x14ac:dyDescent="0.2">
      <c r="A56" s="1126" t="s">
        <v>309</v>
      </c>
      <c r="B56" s="1126"/>
      <c r="C56" s="1121" t="s">
        <v>327</v>
      </c>
      <c r="D56" s="1121"/>
      <c r="E56" s="1121"/>
      <c r="F56" s="1121"/>
      <c r="G56" s="1121"/>
      <c r="H56" s="1121"/>
      <c r="I56" s="1121"/>
      <c r="J56" s="1121"/>
      <c r="K56" s="1121"/>
      <c r="L56" s="1121"/>
      <c r="M56" s="1121"/>
      <c r="N56" s="1121"/>
      <c r="O56" s="1121"/>
      <c r="P56" s="1121"/>
      <c r="Q56" s="1121"/>
      <c r="R56" s="1121"/>
      <c r="S56" s="1121"/>
      <c r="T56" s="1121"/>
      <c r="U56" s="1121"/>
      <c r="V56" s="401"/>
    </row>
    <row r="57" spans="1:22" s="449" customFormat="1" ht="15" customHeight="1" x14ac:dyDescent="0.25">
      <c r="A57" s="1122"/>
      <c r="B57" s="1123" t="s">
        <v>652</v>
      </c>
      <c r="C57" s="1123"/>
      <c r="D57" s="1123"/>
      <c r="E57" s="1123"/>
      <c r="F57" s="1123"/>
      <c r="G57" s="1123"/>
      <c r="H57" s="1123"/>
      <c r="I57" s="1123"/>
      <c r="J57" s="1123"/>
      <c r="K57" s="446"/>
      <c r="L57" s="443" t="s">
        <v>221</v>
      </c>
      <c r="M57" s="447"/>
      <c r="N57" s="443" t="s">
        <v>222</v>
      </c>
      <c r="O57" s="448"/>
      <c r="P57" s="448"/>
      <c r="Q57" s="444"/>
      <c r="R57" s="443"/>
      <c r="S57" s="443"/>
      <c r="T57" s="443"/>
      <c r="U57" s="443"/>
    </row>
    <row r="58" spans="1:22" s="449" customFormat="1" ht="15" customHeight="1" x14ac:dyDescent="0.25">
      <c r="A58" s="1122"/>
      <c r="B58" s="1123"/>
      <c r="C58" s="1123"/>
      <c r="D58" s="1123"/>
      <c r="E58" s="1123"/>
      <c r="F58" s="1123"/>
      <c r="G58" s="1123"/>
      <c r="H58" s="1123"/>
      <c r="I58" s="1123"/>
      <c r="J58" s="1123"/>
      <c r="K58" s="446"/>
      <c r="L58" s="443" t="s">
        <v>223</v>
      </c>
      <c r="M58" s="447"/>
      <c r="N58" s="1124" t="s">
        <v>224</v>
      </c>
      <c r="O58" s="1124"/>
      <c r="P58" s="1124"/>
      <c r="Q58" s="1124"/>
      <c r="R58" s="1124"/>
      <c r="S58" s="1124"/>
      <c r="T58" s="1124"/>
      <c r="U58" s="1124"/>
    </row>
    <row r="59" spans="1:22" s="449" customFormat="1" ht="15" customHeight="1" x14ac:dyDescent="0.25">
      <c r="A59" s="1122"/>
      <c r="B59" s="1123"/>
      <c r="C59" s="1123"/>
      <c r="D59" s="1123"/>
      <c r="E59" s="1123"/>
      <c r="F59" s="1123"/>
      <c r="G59" s="1123"/>
      <c r="H59" s="1123"/>
      <c r="I59" s="1123"/>
      <c r="J59" s="1123"/>
      <c r="K59" s="450"/>
      <c r="L59" s="443" t="s">
        <v>225</v>
      </c>
      <c r="M59" s="447"/>
      <c r="N59" s="443" t="s">
        <v>226</v>
      </c>
      <c r="O59" s="443"/>
      <c r="P59" s="443"/>
      <c r="Q59" s="445"/>
      <c r="R59" s="443"/>
      <c r="S59" s="443"/>
      <c r="T59" s="443"/>
      <c r="U59" s="443"/>
    </row>
    <row r="60" spans="1:22" s="449" customFormat="1" ht="15" customHeight="1" x14ac:dyDescent="0.25">
      <c r="A60" s="1122"/>
      <c r="B60" s="1123"/>
      <c r="C60" s="1123"/>
      <c r="D60" s="1123"/>
      <c r="E60" s="1123"/>
      <c r="F60" s="1123"/>
      <c r="G60" s="1123"/>
      <c r="H60" s="1123"/>
      <c r="I60" s="1123"/>
      <c r="J60" s="1123"/>
      <c r="K60" s="450"/>
      <c r="L60" s="443" t="s">
        <v>227</v>
      </c>
      <c r="M60" s="447"/>
      <c r="N60" s="443" t="s">
        <v>228</v>
      </c>
      <c r="O60" s="443"/>
      <c r="P60" s="443"/>
      <c r="Q60" s="445"/>
      <c r="R60" s="443"/>
      <c r="S60" s="443"/>
      <c r="T60" s="443"/>
      <c r="U60" s="443"/>
    </row>
  </sheetData>
  <mergeCells count="41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C10:U10"/>
    <mergeCell ref="A12:A16"/>
    <mergeCell ref="C16:U16"/>
    <mergeCell ref="A17:A18"/>
    <mergeCell ref="B17:U17"/>
    <mergeCell ref="C18:U18"/>
    <mergeCell ref="A6:A11"/>
    <mergeCell ref="B11:U11"/>
    <mergeCell ref="A19:A21"/>
    <mergeCell ref="C21:U21"/>
    <mergeCell ref="A22:A25"/>
    <mergeCell ref="C25:U25"/>
    <mergeCell ref="A26:A34"/>
    <mergeCell ref="C34:U34"/>
    <mergeCell ref="A35:A39"/>
    <mergeCell ref="A40:A48"/>
    <mergeCell ref="C56:U56"/>
    <mergeCell ref="A57:A60"/>
    <mergeCell ref="B57:J60"/>
    <mergeCell ref="N58:U58"/>
    <mergeCell ref="A49:A55"/>
    <mergeCell ref="A56:B56"/>
  </mergeCells>
  <phoneticPr fontId="20" type="noConversion"/>
  <printOptions horizontalCentered="1"/>
  <pageMargins left="0.39370078740157483" right="0.39370078740157483" top="0.39370078740157483" bottom="0.19685039370078741" header="0.39370078740157483" footer="0.39370078740157483"/>
  <pageSetup paperSize="9" scale="96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" zoomScaleNormal="100" workbookViewId="0">
      <selection activeCell="AB58" sqref="AB58"/>
    </sheetView>
  </sheetViews>
  <sheetFormatPr defaultColWidth="8.875" defaultRowHeight="16.5" x14ac:dyDescent="0.25"/>
  <cols>
    <col min="1" max="2" width="3.625" style="134" customWidth="1"/>
    <col min="3" max="3" width="13.625" style="150" customWidth="1"/>
    <col min="4" max="7" width="2.375" style="166" customWidth="1"/>
    <col min="8" max="8" width="13.625" style="150" customWidth="1"/>
    <col min="9" max="12" width="2.375" style="166" customWidth="1"/>
    <col min="13" max="13" width="13.625" style="150" customWidth="1"/>
    <col min="14" max="17" width="2.375" style="166" customWidth="1"/>
    <col min="18" max="18" width="13.625" style="150" customWidth="1"/>
    <col min="19" max="22" width="2.375" style="166" customWidth="1"/>
    <col min="23" max="16384" width="8.875" style="43"/>
  </cols>
  <sheetData>
    <row r="1" spans="1:22" customFormat="1" ht="26.25" customHeight="1" x14ac:dyDescent="0.25">
      <c r="A1" s="1161" t="s">
        <v>450</v>
      </c>
      <c r="B1" s="1161"/>
      <c r="C1" s="1161"/>
      <c r="D1" s="1161"/>
      <c r="E1" s="1161"/>
      <c r="F1" s="1161"/>
      <c r="G1" s="1161"/>
      <c r="H1" s="1161"/>
      <c r="I1" s="1161"/>
      <c r="J1" s="1161"/>
      <c r="K1" s="1161"/>
      <c r="L1" s="1161"/>
      <c r="M1" s="1161"/>
      <c r="N1" s="1161"/>
      <c r="O1" s="1161"/>
      <c r="P1" s="1161"/>
      <c r="Q1" s="1161"/>
      <c r="R1" s="1161"/>
      <c r="S1" s="1161"/>
      <c r="T1" s="1161"/>
      <c r="U1" s="1161"/>
      <c r="V1" s="1161"/>
    </row>
    <row r="2" spans="1:22" s="39" customFormat="1" ht="27.95" customHeight="1" x14ac:dyDescent="0.25">
      <c r="A2" s="1162" t="s">
        <v>451</v>
      </c>
      <c r="B2" s="1162"/>
      <c r="C2" s="1162"/>
      <c r="D2" s="1162"/>
      <c r="E2" s="1162"/>
      <c r="F2" s="1162"/>
      <c r="G2" s="1162"/>
      <c r="H2" s="1162"/>
      <c r="I2" s="1162"/>
      <c r="J2" s="1162"/>
      <c r="K2" s="1162"/>
      <c r="L2" s="1162"/>
      <c r="M2" s="1162"/>
      <c r="N2" s="1162"/>
      <c r="O2" s="1162"/>
      <c r="P2" s="1162"/>
      <c r="Q2" s="1162"/>
      <c r="R2" s="1162"/>
      <c r="S2" s="1162"/>
      <c r="T2" s="1162"/>
      <c r="U2" s="1162"/>
      <c r="V2" s="1162"/>
    </row>
    <row r="3" spans="1:22" s="169" customFormat="1" ht="15" customHeight="1" x14ac:dyDescent="0.25">
      <c r="A3" s="1160" t="s">
        <v>452</v>
      </c>
      <c r="B3" s="1160"/>
      <c r="C3" s="1155" t="s">
        <v>453</v>
      </c>
      <c r="D3" s="1155" t="s">
        <v>2</v>
      </c>
      <c r="E3" s="1155"/>
      <c r="F3" s="1155"/>
      <c r="G3" s="1155"/>
      <c r="H3" s="1155" t="s">
        <v>1</v>
      </c>
      <c r="I3" s="1155" t="s">
        <v>3</v>
      </c>
      <c r="J3" s="1155"/>
      <c r="K3" s="1155"/>
      <c r="L3" s="1155"/>
      <c r="M3" s="1155" t="s">
        <v>1</v>
      </c>
      <c r="N3" s="1155" t="s">
        <v>4</v>
      </c>
      <c r="O3" s="1155"/>
      <c r="P3" s="1155"/>
      <c r="Q3" s="1155"/>
      <c r="R3" s="1155" t="s">
        <v>1</v>
      </c>
      <c r="S3" s="1155" t="s">
        <v>5</v>
      </c>
      <c r="T3" s="1155"/>
      <c r="U3" s="1155"/>
      <c r="V3" s="1155"/>
    </row>
    <row r="4" spans="1:22" s="169" customFormat="1" ht="15" customHeight="1" x14ac:dyDescent="0.25">
      <c r="A4" s="1160"/>
      <c r="B4" s="1160"/>
      <c r="C4" s="1155"/>
      <c r="D4" s="1155" t="s">
        <v>6</v>
      </c>
      <c r="E4" s="1155"/>
      <c r="F4" s="1155" t="s">
        <v>7</v>
      </c>
      <c r="G4" s="1155"/>
      <c r="H4" s="1155"/>
      <c r="I4" s="1155" t="s">
        <v>6</v>
      </c>
      <c r="J4" s="1155"/>
      <c r="K4" s="1155" t="s">
        <v>7</v>
      </c>
      <c r="L4" s="1155"/>
      <c r="M4" s="1155"/>
      <c r="N4" s="1155" t="s">
        <v>6</v>
      </c>
      <c r="O4" s="1155"/>
      <c r="P4" s="1155" t="s">
        <v>7</v>
      </c>
      <c r="Q4" s="1155"/>
      <c r="R4" s="1155"/>
      <c r="S4" s="1155" t="s">
        <v>6</v>
      </c>
      <c r="T4" s="1155"/>
      <c r="U4" s="1155" t="s">
        <v>7</v>
      </c>
      <c r="V4" s="1155"/>
    </row>
    <row r="5" spans="1:22" s="170" customFormat="1" ht="15" customHeight="1" x14ac:dyDescent="0.25">
      <c r="A5" s="1160"/>
      <c r="B5" s="1160"/>
      <c r="C5" s="1155"/>
      <c r="D5" s="656" t="s">
        <v>454</v>
      </c>
      <c r="E5" s="656" t="s">
        <v>455</v>
      </c>
      <c r="F5" s="656" t="s">
        <v>456</v>
      </c>
      <c r="G5" s="656" t="s">
        <v>457</v>
      </c>
      <c r="H5" s="1155"/>
      <c r="I5" s="656" t="s">
        <v>458</v>
      </c>
      <c r="J5" s="656" t="s">
        <v>455</v>
      </c>
      <c r="K5" s="656" t="s">
        <v>458</v>
      </c>
      <c r="L5" s="656" t="s">
        <v>455</v>
      </c>
      <c r="M5" s="1155"/>
      <c r="N5" s="656" t="s">
        <v>458</v>
      </c>
      <c r="O5" s="656" t="s">
        <v>459</v>
      </c>
      <c r="P5" s="656" t="s">
        <v>460</v>
      </c>
      <c r="Q5" s="656" t="s">
        <v>461</v>
      </c>
      <c r="R5" s="1155"/>
      <c r="S5" s="656" t="s">
        <v>458</v>
      </c>
      <c r="T5" s="656" t="s">
        <v>455</v>
      </c>
      <c r="U5" s="656" t="s">
        <v>458</v>
      </c>
      <c r="V5" s="656" t="s">
        <v>455</v>
      </c>
    </row>
    <row r="6" spans="1:22" ht="15" customHeight="1" x14ac:dyDescent="0.25">
      <c r="A6" s="1153" t="s">
        <v>462</v>
      </c>
      <c r="B6" s="1153"/>
      <c r="C6" s="454" t="s">
        <v>463</v>
      </c>
      <c r="D6" s="49">
        <v>2</v>
      </c>
      <c r="E6" s="50">
        <v>2</v>
      </c>
      <c r="F6" s="50"/>
      <c r="G6" s="50"/>
      <c r="H6" s="454" t="s">
        <v>464</v>
      </c>
      <c r="I6" s="50">
        <v>2</v>
      </c>
      <c r="J6" s="50">
        <v>2</v>
      </c>
      <c r="K6" s="51"/>
      <c r="L6" s="51"/>
      <c r="M6" s="454"/>
      <c r="N6" s="51"/>
      <c r="O6" s="51"/>
      <c r="P6" s="51"/>
      <c r="Q6" s="51"/>
      <c r="R6" s="454"/>
      <c r="S6" s="52"/>
      <c r="T6" s="52"/>
      <c r="U6" s="52"/>
      <c r="V6" s="52"/>
    </row>
    <row r="7" spans="1:22" ht="15" customHeight="1" x14ac:dyDescent="0.25">
      <c r="A7" s="1153"/>
      <c r="B7" s="1153"/>
      <c r="C7" s="132" t="s">
        <v>465</v>
      </c>
      <c r="D7" s="46">
        <v>2</v>
      </c>
      <c r="E7" s="14">
        <v>2</v>
      </c>
      <c r="F7" s="14">
        <v>2</v>
      </c>
      <c r="G7" s="14">
        <v>2</v>
      </c>
      <c r="H7" s="132" t="s">
        <v>466</v>
      </c>
      <c r="I7" s="14">
        <v>2</v>
      </c>
      <c r="J7" s="14">
        <v>2</v>
      </c>
      <c r="K7" s="51"/>
      <c r="L7" s="51"/>
      <c r="M7" s="454"/>
      <c r="N7" s="51"/>
      <c r="O7" s="51"/>
      <c r="P7" s="51"/>
      <c r="Q7" s="51"/>
      <c r="R7" s="454"/>
      <c r="S7" s="52"/>
      <c r="T7" s="52"/>
      <c r="U7" s="52"/>
      <c r="V7" s="52"/>
    </row>
    <row r="8" spans="1:22" ht="15" customHeight="1" x14ac:dyDescent="0.25">
      <c r="A8" s="1153"/>
      <c r="B8" s="1153"/>
      <c r="C8" s="454" t="s">
        <v>467</v>
      </c>
      <c r="D8" s="49">
        <v>2</v>
      </c>
      <c r="E8" s="50">
        <v>2</v>
      </c>
      <c r="F8" s="50">
        <v>2</v>
      </c>
      <c r="G8" s="50">
        <v>2</v>
      </c>
      <c r="H8" s="454"/>
      <c r="I8" s="167"/>
      <c r="J8" s="167"/>
      <c r="K8" s="51"/>
      <c r="L8" s="51"/>
      <c r="M8" s="454"/>
      <c r="N8" s="51"/>
      <c r="O8" s="51"/>
      <c r="P8" s="51"/>
      <c r="Q8" s="51"/>
      <c r="R8" s="454"/>
      <c r="S8" s="52"/>
      <c r="T8" s="52"/>
      <c r="U8" s="52"/>
      <c r="V8" s="52"/>
    </row>
    <row r="9" spans="1:22" s="169" customFormat="1" ht="15" customHeight="1" x14ac:dyDescent="0.25">
      <c r="A9" s="1153"/>
      <c r="B9" s="1153"/>
      <c r="C9" s="455" t="s">
        <v>10</v>
      </c>
      <c r="D9" s="151">
        <f>SUM(D6:D8)</f>
        <v>6</v>
      </c>
      <c r="E9" s="151">
        <f>SUM(E6:E8)</f>
        <v>6</v>
      </c>
      <c r="F9" s="151">
        <f>SUM(F6:F8)</f>
        <v>4</v>
      </c>
      <c r="G9" s="151">
        <f>SUM(G6:G8)</f>
        <v>4</v>
      </c>
      <c r="H9" s="455" t="s">
        <v>10</v>
      </c>
      <c r="I9" s="152">
        <f>SUM(I6:I8)</f>
        <v>4</v>
      </c>
      <c r="J9" s="153">
        <f>SUM(J6:J8)</f>
        <v>4</v>
      </c>
      <c r="K9" s="53">
        <f>SUM(K6:K8)</f>
        <v>0</v>
      </c>
      <c r="L9" s="53">
        <f>SUM(L6:L8)</f>
        <v>0</v>
      </c>
      <c r="M9" s="455" t="s">
        <v>10</v>
      </c>
      <c r="N9" s="53">
        <f>SUM(N6:N8)</f>
        <v>0</v>
      </c>
      <c r="O9" s="53">
        <f>SUM(O6:O8)</f>
        <v>0</v>
      </c>
      <c r="P9" s="53">
        <f>SUM(P6:P8)</f>
        <v>0</v>
      </c>
      <c r="Q9" s="53">
        <f>SUM(Q6:Q8)</f>
        <v>0</v>
      </c>
      <c r="R9" s="455" t="s">
        <v>10</v>
      </c>
      <c r="S9" s="53">
        <f>SUM(S6:S8)</f>
        <v>0</v>
      </c>
      <c r="T9" s="53">
        <f>SUM(T6:T8)</f>
        <v>0</v>
      </c>
      <c r="U9" s="53">
        <f>SUM(U6:U8)</f>
        <v>0</v>
      </c>
      <c r="V9" s="53">
        <f>SUM(V6:V8)</f>
        <v>0</v>
      </c>
    </row>
    <row r="10" spans="1:22" s="169" customFormat="1" ht="15" customHeight="1" x14ac:dyDescent="0.25">
      <c r="A10" s="1153"/>
      <c r="B10" s="1153"/>
      <c r="C10" s="456" t="s">
        <v>11</v>
      </c>
      <c r="D10" s="1156">
        <f>SUM(D9,F9,I9,K9,N9,P9,S9,U9)</f>
        <v>14</v>
      </c>
      <c r="E10" s="1157"/>
      <c r="F10" s="1157"/>
      <c r="G10" s="1157"/>
      <c r="H10" s="1157"/>
      <c r="I10" s="1157"/>
      <c r="J10" s="1157"/>
      <c r="K10" s="1157"/>
      <c r="L10" s="1157"/>
      <c r="M10" s="1157"/>
      <c r="N10" s="1157"/>
      <c r="O10" s="1157"/>
      <c r="P10" s="1157"/>
      <c r="Q10" s="1157"/>
      <c r="R10" s="1157"/>
      <c r="S10" s="1157"/>
      <c r="T10" s="1157"/>
      <c r="U10" s="1157"/>
      <c r="V10" s="1157"/>
    </row>
    <row r="11" spans="1:22" s="169" customFormat="1" ht="50.1" customHeight="1" x14ac:dyDescent="0.25">
      <c r="A11" s="1153"/>
      <c r="B11" s="1153"/>
      <c r="C11" s="1159" t="s">
        <v>647</v>
      </c>
      <c r="D11" s="1159"/>
      <c r="E11" s="1159"/>
      <c r="F11" s="1159"/>
      <c r="G11" s="1159"/>
      <c r="H11" s="1159"/>
      <c r="I11" s="1159"/>
      <c r="J11" s="1159"/>
      <c r="K11" s="1159"/>
      <c r="L11" s="1159"/>
      <c r="M11" s="1159"/>
      <c r="N11" s="1159"/>
      <c r="O11" s="1159"/>
      <c r="P11" s="1159"/>
      <c r="Q11" s="1159"/>
      <c r="R11" s="1159"/>
      <c r="S11" s="1159"/>
      <c r="T11" s="1159"/>
      <c r="U11" s="1159"/>
      <c r="V11" s="1159"/>
    </row>
    <row r="12" spans="1:22" ht="15" customHeight="1" x14ac:dyDescent="0.25">
      <c r="A12" s="1160" t="s">
        <v>468</v>
      </c>
      <c r="B12" s="1160"/>
      <c r="C12" s="454" t="s">
        <v>469</v>
      </c>
      <c r="D12" s="51">
        <v>0</v>
      </c>
      <c r="E12" s="834">
        <v>1</v>
      </c>
      <c r="F12" s="834">
        <v>0</v>
      </c>
      <c r="G12" s="834">
        <v>1</v>
      </c>
      <c r="H12" s="835" t="s">
        <v>470</v>
      </c>
      <c r="I12" s="834">
        <v>1</v>
      </c>
      <c r="J12" s="834">
        <v>1</v>
      </c>
      <c r="K12" s="834">
        <v>1</v>
      </c>
      <c r="L12" s="834">
        <v>1</v>
      </c>
      <c r="M12" s="454"/>
      <c r="N12" s="51"/>
      <c r="O12" s="51"/>
      <c r="P12" s="51"/>
      <c r="Q12" s="51"/>
      <c r="R12" s="454"/>
      <c r="S12" s="52"/>
      <c r="T12" s="52"/>
      <c r="U12" s="52"/>
      <c r="V12" s="52"/>
    </row>
    <row r="13" spans="1:22" ht="15" customHeight="1" x14ac:dyDescent="0.25">
      <c r="A13" s="1160"/>
      <c r="B13" s="1160"/>
      <c r="C13" s="454" t="s">
        <v>140</v>
      </c>
      <c r="D13" s="54"/>
      <c r="E13" s="834"/>
      <c r="F13" s="834">
        <v>2</v>
      </c>
      <c r="G13" s="834">
        <v>2</v>
      </c>
      <c r="H13" s="835" t="s">
        <v>471</v>
      </c>
      <c r="I13" s="834">
        <v>2</v>
      </c>
      <c r="J13" s="834">
        <v>2</v>
      </c>
      <c r="K13" s="834"/>
      <c r="L13" s="834"/>
      <c r="M13" s="454"/>
      <c r="N13" s="51"/>
      <c r="O13" s="51"/>
      <c r="P13" s="51"/>
      <c r="Q13" s="51"/>
      <c r="R13" s="454"/>
      <c r="S13" s="52"/>
      <c r="T13" s="52"/>
      <c r="U13" s="52"/>
      <c r="V13" s="52"/>
    </row>
    <row r="14" spans="1:22" ht="15" customHeight="1" x14ac:dyDescent="0.25">
      <c r="A14" s="1160"/>
      <c r="B14" s="1160"/>
      <c r="C14" s="454"/>
      <c r="D14" s="51"/>
      <c r="E14" s="834"/>
      <c r="F14" s="834"/>
      <c r="G14" s="834"/>
      <c r="H14" s="835" t="s">
        <v>328</v>
      </c>
      <c r="I14" s="834"/>
      <c r="J14" s="834"/>
      <c r="K14" s="834">
        <v>2</v>
      </c>
      <c r="L14" s="834">
        <v>2</v>
      </c>
      <c r="M14" s="454"/>
      <c r="N14" s="52"/>
      <c r="O14" s="52"/>
      <c r="P14" s="52"/>
      <c r="Q14" s="52"/>
      <c r="R14" s="454"/>
      <c r="S14" s="52"/>
      <c r="T14" s="52"/>
      <c r="U14" s="52"/>
      <c r="V14" s="52"/>
    </row>
    <row r="15" spans="1:22" s="169" customFormat="1" ht="15" customHeight="1" x14ac:dyDescent="0.25">
      <c r="A15" s="1160"/>
      <c r="B15" s="1160"/>
      <c r="C15" s="455" t="s">
        <v>10</v>
      </c>
      <c r="D15" s="53">
        <f>SUM(D12:D14)</f>
        <v>0</v>
      </c>
      <c r="E15" s="53">
        <f>SUM(E12:E14)</f>
        <v>1</v>
      </c>
      <c r="F15" s="53">
        <f>SUM(F12:F14)</f>
        <v>2</v>
      </c>
      <c r="G15" s="53">
        <f>SUM(G12:G14)</f>
        <v>3</v>
      </c>
      <c r="H15" s="455" t="s">
        <v>10</v>
      </c>
      <c r="I15" s="53">
        <f>SUM(I12:I14)</f>
        <v>3</v>
      </c>
      <c r="J15" s="53">
        <f>SUM(J12:J14)</f>
        <v>3</v>
      </c>
      <c r="K15" s="53">
        <f>SUM(K12:K14)</f>
        <v>3</v>
      </c>
      <c r="L15" s="53">
        <f>SUM(L12:L14)</f>
        <v>3</v>
      </c>
      <c r="M15" s="455" t="s">
        <v>10</v>
      </c>
      <c r="N15" s="53">
        <f>SUM(N12:N14)</f>
        <v>0</v>
      </c>
      <c r="O15" s="53">
        <f>SUM(O12:O14)</f>
        <v>0</v>
      </c>
      <c r="P15" s="53">
        <f>SUM(P12:P14)</f>
        <v>0</v>
      </c>
      <c r="Q15" s="53">
        <f>SUM(Q12:Q14)</f>
        <v>0</v>
      </c>
      <c r="R15" s="455" t="s">
        <v>10</v>
      </c>
      <c r="S15" s="53">
        <f>SUM(S12:S14)</f>
        <v>0</v>
      </c>
      <c r="T15" s="53">
        <f>SUM(T12:T14)</f>
        <v>0</v>
      </c>
      <c r="U15" s="53">
        <f>SUM(U12:U14)</f>
        <v>0</v>
      </c>
      <c r="V15" s="53">
        <f>SUM(V12:V14)</f>
        <v>0</v>
      </c>
    </row>
    <row r="16" spans="1:22" s="169" customFormat="1" ht="15" customHeight="1" x14ac:dyDescent="0.25">
      <c r="A16" s="1160"/>
      <c r="B16" s="1160"/>
      <c r="C16" s="456" t="s">
        <v>11</v>
      </c>
      <c r="D16" s="1156">
        <f>D15+F15+I15+K15+N15+P15+S15+U15</f>
        <v>8</v>
      </c>
      <c r="E16" s="1157"/>
      <c r="F16" s="1157"/>
      <c r="G16" s="1157"/>
      <c r="H16" s="1157"/>
      <c r="I16" s="1157"/>
      <c r="J16" s="1157"/>
      <c r="K16" s="1157"/>
      <c r="L16" s="1157"/>
      <c r="M16" s="1157"/>
      <c r="N16" s="1157"/>
      <c r="O16" s="1157"/>
      <c r="P16" s="1157"/>
      <c r="Q16" s="1157"/>
      <c r="R16" s="1157"/>
      <c r="S16" s="1157"/>
      <c r="T16" s="1157"/>
      <c r="U16" s="1157"/>
      <c r="V16" s="1157"/>
    </row>
    <row r="17" spans="1:22" s="147" customFormat="1" ht="80.099999999999994" customHeight="1" x14ac:dyDescent="0.25">
      <c r="A17" s="1153" t="s">
        <v>472</v>
      </c>
      <c r="B17" s="1153"/>
      <c r="C17" s="1131" t="s">
        <v>473</v>
      </c>
      <c r="D17" s="1131"/>
      <c r="E17" s="1131"/>
      <c r="F17" s="1131"/>
      <c r="G17" s="1131"/>
      <c r="H17" s="1131"/>
      <c r="I17" s="1131"/>
      <c r="J17" s="1131"/>
      <c r="K17" s="1131"/>
      <c r="L17" s="1131"/>
      <c r="M17" s="1131"/>
      <c r="N17" s="1131"/>
      <c r="O17" s="1131"/>
      <c r="P17" s="1131"/>
      <c r="Q17" s="1131"/>
      <c r="R17" s="1131"/>
      <c r="S17" s="1131"/>
      <c r="T17" s="1131"/>
      <c r="U17" s="1131"/>
      <c r="V17" s="1131"/>
    </row>
    <row r="18" spans="1:22" s="47" customFormat="1" ht="15" customHeight="1" x14ac:dyDescent="0.25">
      <c r="A18" s="1153"/>
      <c r="B18" s="1153"/>
      <c r="C18" s="456" t="s">
        <v>474</v>
      </c>
      <c r="D18" s="1154">
        <v>6</v>
      </c>
      <c r="E18" s="1154"/>
      <c r="F18" s="1154"/>
      <c r="G18" s="1154"/>
      <c r="H18" s="1154"/>
      <c r="I18" s="1154"/>
      <c r="J18" s="1154"/>
      <c r="K18" s="1154"/>
      <c r="L18" s="1154"/>
      <c r="M18" s="1154"/>
      <c r="N18" s="1154"/>
      <c r="O18" s="1154"/>
      <c r="P18" s="1154"/>
      <c r="Q18" s="1154"/>
      <c r="R18" s="1154"/>
      <c r="S18" s="1154"/>
      <c r="T18" s="1154"/>
      <c r="U18" s="1154"/>
      <c r="V18" s="1154"/>
    </row>
    <row r="19" spans="1:22" s="41" customFormat="1" ht="15" customHeight="1" x14ac:dyDescent="0.25">
      <c r="A19" s="1158" t="s">
        <v>475</v>
      </c>
      <c r="B19" s="1158"/>
      <c r="C19" s="407" t="s">
        <v>476</v>
      </c>
      <c r="D19" s="651">
        <v>3</v>
      </c>
      <c r="E19" s="651">
        <v>3</v>
      </c>
      <c r="F19" s="651">
        <v>3</v>
      </c>
      <c r="G19" s="651">
        <v>3</v>
      </c>
      <c r="H19" s="407" t="s">
        <v>477</v>
      </c>
      <c r="I19" s="651"/>
      <c r="J19" s="651"/>
      <c r="K19" s="651">
        <v>2</v>
      </c>
      <c r="L19" s="651">
        <v>2</v>
      </c>
      <c r="M19" s="407"/>
      <c r="N19" s="17"/>
      <c r="O19" s="17"/>
      <c r="P19" s="17"/>
      <c r="Q19" s="17"/>
      <c r="R19" s="407"/>
      <c r="S19" s="17"/>
      <c r="T19" s="17"/>
      <c r="U19" s="17"/>
      <c r="V19" s="17"/>
    </row>
    <row r="20" spans="1:22" s="47" customFormat="1" ht="15" customHeight="1" x14ac:dyDescent="0.25">
      <c r="A20" s="1158"/>
      <c r="B20" s="1158"/>
      <c r="C20" s="457" t="s">
        <v>478</v>
      </c>
      <c r="D20" s="652">
        <f>SUM(D19:D19)</f>
        <v>3</v>
      </c>
      <c r="E20" s="652">
        <f>SUM(E19:E19)</f>
        <v>3</v>
      </c>
      <c r="F20" s="652">
        <f>SUM(F19:F19)</f>
        <v>3</v>
      </c>
      <c r="G20" s="652">
        <f>SUM(G19:G19)</f>
        <v>3</v>
      </c>
      <c r="H20" s="457" t="s">
        <v>478</v>
      </c>
      <c r="I20" s="652">
        <f>SUM(I19:I19)</f>
        <v>0</v>
      </c>
      <c r="J20" s="652">
        <f>SUM(J19:J19)</f>
        <v>0</v>
      </c>
      <c r="K20" s="652">
        <f>SUM(K19:K19)</f>
        <v>2</v>
      </c>
      <c r="L20" s="652">
        <f>SUM(L19:L19)</f>
        <v>2</v>
      </c>
      <c r="M20" s="457" t="s">
        <v>478</v>
      </c>
      <c r="N20" s="652">
        <v>0</v>
      </c>
      <c r="O20" s="652">
        <v>0</v>
      </c>
      <c r="P20" s="652">
        <v>0</v>
      </c>
      <c r="Q20" s="652">
        <v>0</v>
      </c>
      <c r="R20" s="457" t="s">
        <v>478</v>
      </c>
      <c r="S20" s="652">
        <v>0</v>
      </c>
      <c r="T20" s="652">
        <v>0</v>
      </c>
      <c r="U20" s="652">
        <v>0</v>
      </c>
      <c r="V20" s="652">
        <v>0</v>
      </c>
    </row>
    <row r="21" spans="1:22" s="47" customFormat="1" ht="15" customHeight="1" x14ac:dyDescent="0.25">
      <c r="A21" s="1158"/>
      <c r="B21" s="1158"/>
      <c r="C21" s="458" t="s">
        <v>474</v>
      </c>
      <c r="D21" s="1121">
        <v>8</v>
      </c>
      <c r="E21" s="1121"/>
      <c r="F21" s="1121"/>
      <c r="G21" s="1121"/>
      <c r="H21" s="1121"/>
      <c r="I21" s="1121"/>
      <c r="J21" s="1121"/>
      <c r="K21" s="1121"/>
      <c r="L21" s="1121"/>
      <c r="M21" s="1121"/>
      <c r="N21" s="1121"/>
      <c r="O21" s="1121"/>
      <c r="P21" s="1121"/>
      <c r="Q21" s="1121"/>
      <c r="R21" s="1121"/>
      <c r="S21" s="1121"/>
      <c r="T21" s="1121"/>
      <c r="U21" s="1121"/>
      <c r="V21" s="1121"/>
    </row>
    <row r="22" spans="1:22" s="41" customFormat="1" ht="15" customHeight="1" x14ac:dyDescent="0.25">
      <c r="A22" s="1127" t="s">
        <v>479</v>
      </c>
      <c r="B22" s="1127"/>
      <c r="C22" s="407" t="s">
        <v>480</v>
      </c>
      <c r="D22" s="651">
        <v>2</v>
      </c>
      <c r="E22" s="651">
        <v>2</v>
      </c>
      <c r="F22" s="651"/>
      <c r="G22" s="651"/>
      <c r="H22" s="407" t="s">
        <v>481</v>
      </c>
      <c r="I22" s="651">
        <v>2</v>
      </c>
      <c r="J22" s="651">
        <v>2</v>
      </c>
      <c r="K22" s="651"/>
      <c r="L22" s="651"/>
      <c r="M22" s="407"/>
      <c r="N22" s="17"/>
      <c r="O22" s="17"/>
      <c r="P22" s="17"/>
      <c r="Q22" s="17"/>
      <c r="R22" s="407" t="s">
        <v>482</v>
      </c>
      <c r="S22" s="651">
        <v>2</v>
      </c>
      <c r="T22" s="651">
        <v>2</v>
      </c>
      <c r="U22" s="17"/>
      <c r="V22" s="17"/>
    </row>
    <row r="23" spans="1:22" s="41" customFormat="1" ht="15" customHeight="1" x14ac:dyDescent="0.25">
      <c r="A23" s="1127"/>
      <c r="B23" s="1127"/>
      <c r="C23" s="407" t="s">
        <v>483</v>
      </c>
      <c r="D23" s="651"/>
      <c r="E23" s="651"/>
      <c r="F23" s="651">
        <v>2</v>
      </c>
      <c r="G23" s="651">
        <v>2</v>
      </c>
      <c r="H23" s="407" t="s">
        <v>484</v>
      </c>
      <c r="I23" s="651"/>
      <c r="J23" s="651"/>
      <c r="K23" s="651">
        <v>2</v>
      </c>
      <c r="L23" s="651">
        <v>2</v>
      </c>
      <c r="M23" s="407"/>
      <c r="N23" s="17"/>
      <c r="O23" s="17"/>
      <c r="P23" s="17"/>
      <c r="Q23" s="17"/>
      <c r="R23" s="407"/>
      <c r="S23" s="651"/>
      <c r="T23" s="651"/>
      <c r="U23" s="17"/>
      <c r="V23" s="17"/>
    </row>
    <row r="24" spans="1:22" s="131" customFormat="1" ht="15" customHeight="1" x14ac:dyDescent="0.25">
      <c r="A24" s="1127"/>
      <c r="B24" s="1127"/>
      <c r="C24" s="459" t="s">
        <v>478</v>
      </c>
      <c r="D24" s="652">
        <f>SUM(D22:D23)</f>
        <v>2</v>
      </c>
      <c r="E24" s="652">
        <f>SUM(E22:E23)</f>
        <v>2</v>
      </c>
      <c r="F24" s="652">
        <f>SUM(F22:F23)</f>
        <v>2</v>
      </c>
      <c r="G24" s="652">
        <f>SUM(G22:G23)</f>
        <v>2</v>
      </c>
      <c r="H24" s="459" t="s">
        <v>478</v>
      </c>
      <c r="I24" s="652">
        <f>SUM(I22:I23)</f>
        <v>2</v>
      </c>
      <c r="J24" s="652">
        <f>SUM(J22:J23)</f>
        <v>2</v>
      </c>
      <c r="K24" s="652">
        <f>SUM(K22:K23)</f>
        <v>2</v>
      </c>
      <c r="L24" s="652">
        <f>SUM(L22:L23)</f>
        <v>2</v>
      </c>
      <c r="M24" s="459" t="s">
        <v>478</v>
      </c>
      <c r="N24" s="652">
        <f>SUM(N22:N23)</f>
        <v>0</v>
      </c>
      <c r="O24" s="652">
        <f>SUM(O22:O23)</f>
        <v>0</v>
      </c>
      <c r="P24" s="652">
        <f>SUM(P22:P23)</f>
        <v>0</v>
      </c>
      <c r="Q24" s="652">
        <f>SUM(Q22:Q23)</f>
        <v>0</v>
      </c>
      <c r="R24" s="459" t="s">
        <v>478</v>
      </c>
      <c r="S24" s="652">
        <f>SUM(S22:S23)</f>
        <v>2</v>
      </c>
      <c r="T24" s="652">
        <f>SUM(T22:T23)</f>
        <v>2</v>
      </c>
      <c r="U24" s="652">
        <f>SUM(U22:U23)</f>
        <v>0</v>
      </c>
      <c r="V24" s="652">
        <f>SUM(V22:V23)</f>
        <v>0</v>
      </c>
    </row>
    <row r="25" spans="1:22" s="131" customFormat="1" ht="15" customHeight="1" x14ac:dyDescent="0.25">
      <c r="A25" s="1127"/>
      <c r="B25" s="1127"/>
      <c r="C25" s="459" t="s">
        <v>474</v>
      </c>
      <c r="D25" s="1152">
        <f>SUM(D24,F24,I24,K24,N24,P24,S24,U24)</f>
        <v>10</v>
      </c>
      <c r="E25" s="1152"/>
      <c r="F25" s="1152"/>
      <c r="G25" s="1152"/>
      <c r="H25" s="1152"/>
      <c r="I25" s="1152"/>
      <c r="J25" s="1152"/>
      <c r="K25" s="1152"/>
      <c r="L25" s="1152"/>
      <c r="M25" s="1152"/>
      <c r="N25" s="1152"/>
      <c r="O25" s="1152"/>
      <c r="P25" s="1152"/>
      <c r="Q25" s="1152"/>
      <c r="R25" s="1152"/>
      <c r="S25" s="1152"/>
      <c r="T25" s="1152"/>
      <c r="U25" s="1152"/>
      <c r="V25" s="1152"/>
    </row>
    <row r="26" spans="1:22" s="146" customFormat="1" ht="15" customHeight="1" x14ac:dyDescent="0.25">
      <c r="A26" s="1145" t="s">
        <v>485</v>
      </c>
      <c r="B26" s="654" t="s">
        <v>486</v>
      </c>
      <c r="C26" s="460" t="s">
        <v>487</v>
      </c>
      <c r="D26" s="156">
        <v>2</v>
      </c>
      <c r="E26" s="156">
        <v>2</v>
      </c>
      <c r="F26" s="156">
        <v>2</v>
      </c>
      <c r="G26" s="156">
        <v>2</v>
      </c>
      <c r="H26" s="460" t="s">
        <v>488</v>
      </c>
      <c r="I26" s="154">
        <v>2</v>
      </c>
      <c r="J26" s="154">
        <v>2</v>
      </c>
      <c r="K26" s="154">
        <v>2</v>
      </c>
      <c r="L26" s="154">
        <v>2</v>
      </c>
      <c r="M26" s="460" t="s">
        <v>489</v>
      </c>
      <c r="N26" s="154">
        <v>2</v>
      </c>
      <c r="O26" s="154">
        <v>2</v>
      </c>
      <c r="P26" s="154"/>
      <c r="Q26" s="154"/>
      <c r="R26" s="460"/>
      <c r="S26" s="154"/>
      <c r="T26" s="154"/>
      <c r="U26" s="154"/>
      <c r="V26" s="154"/>
    </row>
    <row r="27" spans="1:22" s="146" customFormat="1" ht="15" customHeight="1" x14ac:dyDescent="0.25">
      <c r="A27" s="1145"/>
      <c r="B27" s="654" t="s">
        <v>490</v>
      </c>
      <c r="C27" s="460" t="s">
        <v>491</v>
      </c>
      <c r="D27" s="154">
        <v>2</v>
      </c>
      <c r="E27" s="154">
        <v>2</v>
      </c>
      <c r="F27" s="155"/>
      <c r="G27" s="155"/>
      <c r="H27" s="460" t="s">
        <v>107</v>
      </c>
      <c r="I27" s="154"/>
      <c r="J27" s="154"/>
      <c r="K27" s="154">
        <v>1</v>
      </c>
      <c r="L27" s="154">
        <v>2</v>
      </c>
      <c r="M27" s="460"/>
      <c r="N27" s="154"/>
      <c r="O27" s="156"/>
      <c r="P27" s="154"/>
      <c r="Q27" s="154"/>
      <c r="R27" s="460"/>
      <c r="S27" s="158"/>
      <c r="T27" s="158"/>
      <c r="U27" s="158"/>
      <c r="V27" s="158"/>
    </row>
    <row r="28" spans="1:22" s="146" customFormat="1" ht="15" customHeight="1" x14ac:dyDescent="0.25">
      <c r="A28" s="1145"/>
      <c r="B28" s="654" t="s">
        <v>492</v>
      </c>
      <c r="C28" s="460" t="s">
        <v>493</v>
      </c>
      <c r="D28" s="154"/>
      <c r="E28" s="154"/>
      <c r="F28" s="154">
        <v>2</v>
      </c>
      <c r="G28" s="154">
        <v>3</v>
      </c>
      <c r="H28" s="460" t="s">
        <v>494</v>
      </c>
      <c r="I28" s="154">
        <v>2</v>
      </c>
      <c r="J28" s="154">
        <v>3</v>
      </c>
      <c r="K28" s="154"/>
      <c r="L28" s="154"/>
      <c r="M28" s="460"/>
      <c r="N28" s="154"/>
      <c r="O28" s="156"/>
      <c r="P28" s="154"/>
      <c r="Q28" s="154"/>
      <c r="R28" s="451"/>
      <c r="S28" s="144"/>
      <c r="T28" s="144"/>
      <c r="U28" s="156"/>
      <c r="V28" s="156"/>
    </row>
    <row r="29" spans="1:22" s="146" customFormat="1" ht="15" customHeight="1" x14ac:dyDescent="0.25">
      <c r="A29" s="1145"/>
      <c r="B29" s="1145" t="s">
        <v>495</v>
      </c>
      <c r="C29" s="460" t="s">
        <v>496</v>
      </c>
      <c r="D29" s="154">
        <v>2</v>
      </c>
      <c r="E29" s="154">
        <v>2</v>
      </c>
      <c r="F29" s="144"/>
      <c r="G29" s="144"/>
      <c r="H29" s="460" t="s">
        <v>497</v>
      </c>
      <c r="I29" s="154">
        <v>2</v>
      </c>
      <c r="J29" s="154">
        <v>2</v>
      </c>
      <c r="K29" s="154"/>
      <c r="L29" s="154"/>
      <c r="M29" s="460" t="s">
        <v>498</v>
      </c>
      <c r="N29" s="154">
        <v>2</v>
      </c>
      <c r="O29" s="154">
        <v>2</v>
      </c>
      <c r="P29" s="144"/>
      <c r="Q29" s="144"/>
      <c r="R29" s="460" t="s">
        <v>109</v>
      </c>
      <c r="S29" s="156">
        <v>1</v>
      </c>
      <c r="T29" s="156">
        <v>3</v>
      </c>
      <c r="U29" s="156"/>
      <c r="V29" s="156"/>
    </row>
    <row r="30" spans="1:22" s="146" customFormat="1" ht="15" customHeight="1" x14ac:dyDescent="0.25">
      <c r="A30" s="1145"/>
      <c r="B30" s="1145"/>
      <c r="C30" s="460" t="s">
        <v>499</v>
      </c>
      <c r="D30" s="156">
        <v>2</v>
      </c>
      <c r="E30" s="154">
        <v>2</v>
      </c>
      <c r="F30" s="156"/>
      <c r="G30" s="156"/>
      <c r="H30" s="460" t="s">
        <v>500</v>
      </c>
      <c r="I30" s="154"/>
      <c r="J30" s="154"/>
      <c r="K30" s="154">
        <v>2</v>
      </c>
      <c r="L30" s="154">
        <v>2</v>
      </c>
      <c r="M30" s="460" t="s">
        <v>501</v>
      </c>
      <c r="N30" s="156">
        <v>2</v>
      </c>
      <c r="O30" s="156">
        <v>2</v>
      </c>
      <c r="P30" s="154"/>
      <c r="Q30" s="154"/>
      <c r="R30" s="460" t="s">
        <v>502</v>
      </c>
      <c r="S30" s="156"/>
      <c r="T30" s="154"/>
      <c r="U30" s="156">
        <v>1</v>
      </c>
      <c r="V30" s="154">
        <v>3</v>
      </c>
    </row>
    <row r="31" spans="1:22" s="146" customFormat="1" ht="15" customHeight="1" x14ac:dyDescent="0.25">
      <c r="A31" s="1145"/>
      <c r="B31" s="1145"/>
      <c r="C31" s="451" t="s">
        <v>503</v>
      </c>
      <c r="D31" s="144">
        <v>2</v>
      </c>
      <c r="E31" s="144">
        <v>2</v>
      </c>
      <c r="F31" s="144"/>
      <c r="G31" s="144"/>
      <c r="H31" s="460" t="s">
        <v>504</v>
      </c>
      <c r="I31" s="154"/>
      <c r="J31" s="154"/>
      <c r="K31" s="154">
        <v>2</v>
      </c>
      <c r="L31" s="154">
        <v>2</v>
      </c>
      <c r="M31" s="460" t="s">
        <v>505</v>
      </c>
      <c r="N31" s="144">
        <v>2</v>
      </c>
      <c r="O31" s="144">
        <v>2</v>
      </c>
      <c r="P31" s="154"/>
      <c r="Q31" s="154"/>
      <c r="R31" s="460"/>
      <c r="S31" s="154"/>
      <c r="T31" s="154"/>
      <c r="U31" s="154"/>
      <c r="V31" s="154"/>
    </row>
    <row r="32" spans="1:22" s="146" customFormat="1" ht="15" customHeight="1" x14ac:dyDescent="0.25">
      <c r="A32" s="1145"/>
      <c r="B32" s="1145"/>
      <c r="C32" s="460" t="s">
        <v>506</v>
      </c>
      <c r="D32" s="156"/>
      <c r="E32" s="156"/>
      <c r="F32" s="144">
        <v>2</v>
      </c>
      <c r="G32" s="144">
        <v>2</v>
      </c>
      <c r="H32" s="451" t="s">
        <v>507</v>
      </c>
      <c r="I32" s="156">
        <v>2</v>
      </c>
      <c r="J32" s="156">
        <v>2</v>
      </c>
      <c r="K32" s="154"/>
      <c r="L32" s="154"/>
      <c r="M32" s="460" t="s">
        <v>508</v>
      </c>
      <c r="N32" s="154">
        <v>2</v>
      </c>
      <c r="O32" s="154">
        <v>2</v>
      </c>
      <c r="P32" s="154"/>
      <c r="Q32" s="154"/>
      <c r="R32" s="461"/>
      <c r="S32" s="154"/>
      <c r="T32" s="154"/>
      <c r="U32" s="154"/>
      <c r="V32" s="154"/>
    </row>
    <row r="33" spans="1:22" s="146" customFormat="1" ht="15" customHeight="1" x14ac:dyDescent="0.25">
      <c r="A33" s="1145"/>
      <c r="B33" s="1145"/>
      <c r="C33" s="460" t="s">
        <v>509</v>
      </c>
      <c r="D33" s="157"/>
      <c r="E33" s="157"/>
      <c r="F33" s="156">
        <v>2</v>
      </c>
      <c r="G33" s="156">
        <v>2</v>
      </c>
      <c r="H33" s="460" t="s">
        <v>510</v>
      </c>
      <c r="I33" s="156">
        <v>2</v>
      </c>
      <c r="J33" s="156">
        <v>2</v>
      </c>
      <c r="K33" s="154"/>
      <c r="L33" s="154"/>
      <c r="M33" s="460"/>
      <c r="N33" s="154"/>
      <c r="O33" s="154"/>
      <c r="P33" s="154"/>
      <c r="Q33" s="154"/>
      <c r="R33" s="460"/>
      <c r="S33" s="154"/>
      <c r="T33" s="154"/>
      <c r="U33" s="154"/>
      <c r="V33" s="154"/>
    </row>
    <row r="34" spans="1:22" s="146" customFormat="1" ht="15" customHeight="1" x14ac:dyDescent="0.25">
      <c r="A34" s="1145"/>
      <c r="B34" s="1145"/>
      <c r="C34" s="460"/>
      <c r="D34" s="156"/>
      <c r="E34" s="156"/>
      <c r="F34" s="144"/>
      <c r="G34" s="144"/>
      <c r="H34" s="460" t="s">
        <v>511</v>
      </c>
      <c r="I34" s="154"/>
      <c r="J34" s="154"/>
      <c r="K34" s="154">
        <v>2</v>
      </c>
      <c r="L34" s="154">
        <v>2</v>
      </c>
      <c r="M34" s="460"/>
      <c r="N34" s="154"/>
      <c r="O34" s="154"/>
      <c r="P34" s="154"/>
      <c r="Q34" s="154"/>
      <c r="R34" s="461"/>
      <c r="S34" s="154"/>
      <c r="T34" s="154"/>
      <c r="U34" s="154"/>
      <c r="V34" s="154"/>
    </row>
    <row r="35" spans="1:22" s="146" customFormat="1" ht="15" customHeight="1" x14ac:dyDescent="0.25">
      <c r="A35" s="1145"/>
      <c r="B35" s="1145"/>
      <c r="C35" s="460"/>
      <c r="D35" s="157"/>
      <c r="E35" s="157"/>
      <c r="F35" s="156"/>
      <c r="G35" s="156"/>
      <c r="H35" s="460" t="s">
        <v>512</v>
      </c>
      <c r="I35" s="154">
        <v>1</v>
      </c>
      <c r="J35" s="154">
        <v>2</v>
      </c>
      <c r="K35" s="154"/>
      <c r="L35" s="154"/>
      <c r="M35" s="460"/>
      <c r="N35" s="156"/>
      <c r="O35" s="156"/>
      <c r="P35" s="156"/>
      <c r="Q35" s="156"/>
      <c r="R35" s="460"/>
      <c r="S35" s="156"/>
      <c r="T35" s="156"/>
      <c r="U35" s="156"/>
      <c r="V35" s="156"/>
    </row>
    <row r="36" spans="1:22" s="146" customFormat="1" ht="15" customHeight="1" x14ac:dyDescent="0.25">
      <c r="A36" s="1145"/>
      <c r="B36" s="1145"/>
      <c r="C36" s="460"/>
      <c r="D36" s="144"/>
      <c r="E36" s="144"/>
      <c r="F36" s="156"/>
      <c r="G36" s="156"/>
      <c r="H36" s="460" t="s">
        <v>513</v>
      </c>
      <c r="I36" s="156"/>
      <c r="J36" s="156"/>
      <c r="K36" s="154">
        <v>1</v>
      </c>
      <c r="L36" s="154">
        <v>2</v>
      </c>
      <c r="M36" s="460"/>
      <c r="N36" s="156"/>
      <c r="O36" s="156"/>
      <c r="P36" s="156"/>
      <c r="Q36" s="156"/>
      <c r="R36" s="460"/>
      <c r="S36" s="156"/>
      <c r="T36" s="154"/>
      <c r="U36" s="156"/>
      <c r="V36" s="154"/>
    </row>
    <row r="37" spans="1:22" s="146" customFormat="1" ht="20.100000000000001" customHeight="1" x14ac:dyDescent="0.25">
      <c r="A37" s="1145"/>
      <c r="B37" s="462" t="s">
        <v>514</v>
      </c>
      <c r="C37" s="460"/>
      <c r="D37" s="156"/>
      <c r="E37" s="156"/>
      <c r="F37" s="156"/>
      <c r="G37" s="156"/>
      <c r="H37" s="460"/>
      <c r="I37" s="156"/>
      <c r="J37" s="156"/>
      <c r="K37" s="156"/>
      <c r="L37" s="156"/>
      <c r="M37" s="460" t="s">
        <v>514</v>
      </c>
      <c r="N37" s="156"/>
      <c r="O37" s="156"/>
      <c r="P37" s="156">
        <v>9</v>
      </c>
      <c r="Q37" s="156"/>
      <c r="R37" s="460"/>
      <c r="S37" s="154"/>
      <c r="T37" s="154"/>
      <c r="U37" s="154"/>
      <c r="V37" s="154"/>
    </row>
    <row r="38" spans="1:22" s="145" customFormat="1" ht="15" customHeight="1" x14ac:dyDescent="0.25">
      <c r="A38" s="1145"/>
      <c r="B38" s="1151" t="s">
        <v>478</v>
      </c>
      <c r="C38" s="1151"/>
      <c r="D38" s="168">
        <f>SUM(D26:D37)</f>
        <v>10</v>
      </c>
      <c r="E38" s="168">
        <f>SUM(E26:E37)</f>
        <v>10</v>
      </c>
      <c r="F38" s="168">
        <f>SUM(F26:F37)</f>
        <v>8</v>
      </c>
      <c r="G38" s="168">
        <f>SUM(G26:G37)</f>
        <v>9</v>
      </c>
      <c r="H38" s="168" t="s">
        <v>478</v>
      </c>
      <c r="I38" s="168">
        <f>SUM(I26:I37)</f>
        <v>11</v>
      </c>
      <c r="J38" s="168">
        <f>SUM(J26:J37)</f>
        <v>13</v>
      </c>
      <c r="K38" s="168">
        <f>SUM(K26:K37)</f>
        <v>10</v>
      </c>
      <c r="L38" s="168">
        <f>SUM(L26:L37)</f>
        <v>12</v>
      </c>
      <c r="M38" s="168" t="s">
        <v>10</v>
      </c>
      <c r="N38" s="168">
        <f>SUM(N26:N37)</f>
        <v>10</v>
      </c>
      <c r="O38" s="168">
        <f>SUM(O26:O37)</f>
        <v>10</v>
      </c>
      <c r="P38" s="168">
        <f>SUM(P26:P37)</f>
        <v>9</v>
      </c>
      <c r="Q38" s="168">
        <f>SUM(Q26:Q37)</f>
        <v>0</v>
      </c>
      <c r="R38" s="168" t="s">
        <v>10</v>
      </c>
      <c r="S38" s="168">
        <f>SUM(S26:S37)</f>
        <v>1</v>
      </c>
      <c r="T38" s="168">
        <f>SUM(T26:T37)</f>
        <v>3</v>
      </c>
      <c r="U38" s="168">
        <f>SUM(U26:U37)</f>
        <v>1</v>
      </c>
      <c r="V38" s="168">
        <f>SUM(V26:V37)</f>
        <v>3</v>
      </c>
    </row>
    <row r="39" spans="1:22" s="145" customFormat="1" ht="15" customHeight="1" x14ac:dyDescent="0.25">
      <c r="A39" s="1145"/>
      <c r="B39" s="1150" t="s">
        <v>474</v>
      </c>
      <c r="C39" s="1150"/>
      <c r="D39" s="1121" t="str">
        <f>SUM(D38,F38,I38,K38,N38,P38,S38,U38)&amp;"/"&amp;SUM(E38,G38,J38,L38,O38,Q38,T38,V38)&amp;"(學分/時數)"</f>
        <v>60/60(學分/時數)</v>
      </c>
      <c r="E39" s="1121"/>
      <c r="F39" s="1121"/>
      <c r="G39" s="1121"/>
      <c r="H39" s="1121"/>
      <c r="I39" s="1121"/>
      <c r="J39" s="1121"/>
      <c r="K39" s="1121"/>
      <c r="L39" s="1121"/>
      <c r="M39" s="1121"/>
      <c r="N39" s="1121"/>
      <c r="O39" s="1121"/>
      <c r="P39" s="1121"/>
      <c r="Q39" s="1121"/>
      <c r="R39" s="1121"/>
      <c r="S39" s="1121"/>
      <c r="T39" s="1121"/>
      <c r="U39" s="1121"/>
      <c r="V39" s="1121"/>
    </row>
    <row r="40" spans="1:22" s="145" customFormat="1" ht="15" customHeight="1" x14ac:dyDescent="0.25">
      <c r="A40" s="1144" t="s">
        <v>515</v>
      </c>
      <c r="B40" s="1144"/>
      <c r="C40" s="1144"/>
      <c r="D40" s="463">
        <f>D9+D15+D20+D38</f>
        <v>19</v>
      </c>
      <c r="E40" s="463">
        <f t="shared" ref="E40:G40" si="0">E9+E15+E20+E38</f>
        <v>20</v>
      </c>
      <c r="F40" s="463">
        <f t="shared" si="0"/>
        <v>17</v>
      </c>
      <c r="G40" s="463">
        <f t="shared" si="0"/>
        <v>19</v>
      </c>
      <c r="H40" s="653"/>
      <c r="I40" s="463">
        <f>I9+I15+I20+I38</f>
        <v>18</v>
      </c>
      <c r="J40" s="463">
        <f t="shared" ref="J40:L40" si="1">J9+J15+J20+J38</f>
        <v>20</v>
      </c>
      <c r="K40" s="463">
        <f t="shared" si="1"/>
        <v>15</v>
      </c>
      <c r="L40" s="463">
        <f t="shared" si="1"/>
        <v>17</v>
      </c>
      <c r="M40" s="653"/>
      <c r="N40" s="463">
        <f>N9+N15+N20+N38</f>
        <v>10</v>
      </c>
      <c r="O40" s="463">
        <f t="shared" ref="O40:Q40" si="2">O9+O15+O20+O38</f>
        <v>10</v>
      </c>
      <c r="P40" s="463">
        <f t="shared" si="2"/>
        <v>9</v>
      </c>
      <c r="Q40" s="463">
        <f t="shared" si="2"/>
        <v>0</v>
      </c>
      <c r="R40" s="653"/>
      <c r="S40" s="463">
        <f>S9+S15+S20+S38</f>
        <v>1</v>
      </c>
      <c r="T40" s="463">
        <f t="shared" ref="T40:V40" si="3">T9+T15+T20+T38</f>
        <v>3</v>
      </c>
      <c r="U40" s="463">
        <f t="shared" si="3"/>
        <v>1</v>
      </c>
      <c r="V40" s="463">
        <f t="shared" si="3"/>
        <v>3</v>
      </c>
    </row>
    <row r="41" spans="1:22" s="146" customFormat="1" ht="15" customHeight="1" x14ac:dyDescent="0.25">
      <c r="A41" s="1145" t="s">
        <v>516</v>
      </c>
      <c r="B41" s="1145" t="s">
        <v>486</v>
      </c>
      <c r="C41" s="451"/>
      <c r="D41" s="144"/>
      <c r="E41" s="144"/>
      <c r="F41" s="144"/>
      <c r="G41" s="144"/>
      <c r="H41" s="460" t="s">
        <v>517</v>
      </c>
      <c r="I41" s="156">
        <v>2</v>
      </c>
      <c r="J41" s="156">
        <v>2</v>
      </c>
      <c r="K41" s="156">
        <v>2</v>
      </c>
      <c r="L41" s="156">
        <v>2</v>
      </c>
      <c r="M41" s="460" t="s">
        <v>518</v>
      </c>
      <c r="N41" s="156">
        <v>2</v>
      </c>
      <c r="O41" s="156">
        <v>2</v>
      </c>
      <c r="P41" s="156"/>
      <c r="Q41" s="156"/>
      <c r="R41" s="460" t="s">
        <v>519</v>
      </c>
      <c r="S41" s="156">
        <v>2</v>
      </c>
      <c r="T41" s="156">
        <v>2</v>
      </c>
      <c r="U41" s="156">
        <v>2</v>
      </c>
      <c r="V41" s="156">
        <v>2</v>
      </c>
    </row>
    <row r="42" spans="1:22" s="146" customFormat="1" ht="15" customHeight="1" x14ac:dyDescent="0.25">
      <c r="A42" s="1145"/>
      <c r="B42" s="1145"/>
      <c r="C42" s="451"/>
      <c r="D42" s="144"/>
      <c r="E42" s="144"/>
      <c r="F42" s="144"/>
      <c r="G42" s="144"/>
      <c r="H42" s="460" t="s">
        <v>520</v>
      </c>
      <c r="I42" s="156">
        <v>2</v>
      </c>
      <c r="J42" s="156">
        <v>2</v>
      </c>
      <c r="K42" s="156">
        <v>2</v>
      </c>
      <c r="L42" s="156">
        <v>2</v>
      </c>
      <c r="M42" s="460" t="s">
        <v>521</v>
      </c>
      <c r="N42" s="156">
        <v>2</v>
      </c>
      <c r="O42" s="156">
        <v>2</v>
      </c>
      <c r="P42" s="156"/>
      <c r="Q42" s="156"/>
      <c r="R42" s="460" t="s">
        <v>522</v>
      </c>
      <c r="S42" s="156">
        <v>2</v>
      </c>
      <c r="T42" s="156">
        <v>2</v>
      </c>
      <c r="U42" s="156">
        <v>2</v>
      </c>
      <c r="V42" s="156">
        <v>2</v>
      </c>
    </row>
    <row r="43" spans="1:22" s="146" customFormat="1" ht="15" customHeight="1" x14ac:dyDescent="0.25">
      <c r="A43" s="1145"/>
      <c r="B43" s="1145"/>
      <c r="C43" s="451"/>
      <c r="D43" s="144"/>
      <c r="E43" s="144"/>
      <c r="F43" s="144"/>
      <c r="G43" s="144"/>
      <c r="H43" s="460"/>
      <c r="I43" s="156"/>
      <c r="J43" s="156"/>
      <c r="K43" s="156"/>
      <c r="L43" s="156"/>
      <c r="M43" s="460"/>
      <c r="N43" s="156"/>
      <c r="O43" s="156"/>
      <c r="P43" s="156"/>
      <c r="Q43" s="156"/>
      <c r="R43" s="460" t="s">
        <v>523</v>
      </c>
      <c r="S43" s="156">
        <v>2</v>
      </c>
      <c r="T43" s="156">
        <v>2</v>
      </c>
      <c r="U43" s="156">
        <v>2</v>
      </c>
      <c r="V43" s="156">
        <v>2</v>
      </c>
    </row>
    <row r="44" spans="1:22" s="146" customFormat="1" ht="15" customHeight="1" x14ac:dyDescent="0.25">
      <c r="A44" s="1145"/>
      <c r="B44" s="1145" t="s">
        <v>490</v>
      </c>
      <c r="C44" s="460" t="s">
        <v>524</v>
      </c>
      <c r="D44" s="156">
        <v>2</v>
      </c>
      <c r="E44" s="156">
        <v>2</v>
      </c>
      <c r="F44" s="156"/>
      <c r="G44" s="156"/>
      <c r="H44" s="460" t="s">
        <v>525</v>
      </c>
      <c r="I44" s="144">
        <v>2</v>
      </c>
      <c r="J44" s="144">
        <v>2</v>
      </c>
      <c r="K44" s="144"/>
      <c r="L44" s="144"/>
      <c r="M44" s="460" t="s">
        <v>526</v>
      </c>
      <c r="N44" s="156">
        <v>2</v>
      </c>
      <c r="O44" s="156">
        <v>2</v>
      </c>
      <c r="P44" s="144"/>
      <c r="Q44" s="144"/>
      <c r="R44" s="460" t="s">
        <v>527</v>
      </c>
      <c r="S44" s="156">
        <v>2</v>
      </c>
      <c r="T44" s="156">
        <v>2</v>
      </c>
      <c r="U44" s="156"/>
      <c r="V44" s="156"/>
    </row>
    <row r="45" spans="1:22" s="146" customFormat="1" ht="15" customHeight="1" x14ac:dyDescent="0.25">
      <c r="A45" s="1145"/>
      <c r="B45" s="1145"/>
      <c r="C45" s="460" t="s">
        <v>528</v>
      </c>
      <c r="D45" s="154">
        <v>2</v>
      </c>
      <c r="E45" s="154">
        <v>2</v>
      </c>
      <c r="F45" s="158"/>
      <c r="G45" s="158"/>
      <c r="H45" s="460" t="s">
        <v>529</v>
      </c>
      <c r="I45" s="156">
        <v>2</v>
      </c>
      <c r="J45" s="156">
        <v>2</v>
      </c>
      <c r="K45" s="156"/>
      <c r="L45" s="156"/>
      <c r="M45" s="460" t="s">
        <v>530</v>
      </c>
      <c r="N45" s="154">
        <v>2</v>
      </c>
      <c r="O45" s="154">
        <v>2</v>
      </c>
      <c r="P45" s="144"/>
      <c r="Q45" s="144"/>
      <c r="R45" s="460" t="s">
        <v>531</v>
      </c>
      <c r="S45" s="154"/>
      <c r="T45" s="154"/>
      <c r="U45" s="154">
        <v>2</v>
      </c>
      <c r="V45" s="154">
        <v>2</v>
      </c>
    </row>
    <row r="46" spans="1:22" s="146" customFormat="1" ht="15" customHeight="1" x14ac:dyDescent="0.25">
      <c r="A46" s="1145"/>
      <c r="B46" s="1145"/>
      <c r="C46" s="460" t="s">
        <v>532</v>
      </c>
      <c r="D46" s="154"/>
      <c r="E46" s="154"/>
      <c r="F46" s="154">
        <v>2</v>
      </c>
      <c r="G46" s="154">
        <v>2</v>
      </c>
      <c r="H46" s="460" t="s">
        <v>533</v>
      </c>
      <c r="I46" s="160"/>
      <c r="J46" s="160"/>
      <c r="K46" s="144">
        <v>2</v>
      </c>
      <c r="L46" s="144">
        <v>2</v>
      </c>
      <c r="M46" s="460"/>
      <c r="N46" s="154"/>
      <c r="O46" s="154"/>
      <c r="P46" s="154"/>
      <c r="Q46" s="154"/>
      <c r="R46" s="460" t="s">
        <v>534</v>
      </c>
      <c r="S46" s="156">
        <v>2</v>
      </c>
      <c r="T46" s="156">
        <v>2</v>
      </c>
      <c r="U46" s="156"/>
      <c r="V46" s="156"/>
    </row>
    <row r="47" spans="1:22" s="146" customFormat="1" ht="15" customHeight="1" x14ac:dyDescent="0.25">
      <c r="A47" s="1145"/>
      <c r="B47" s="1145"/>
      <c r="C47" s="460" t="s">
        <v>535</v>
      </c>
      <c r="D47" s="156"/>
      <c r="E47" s="156"/>
      <c r="F47" s="156">
        <v>2</v>
      </c>
      <c r="G47" s="156">
        <v>2</v>
      </c>
      <c r="H47" s="460" t="s">
        <v>536</v>
      </c>
      <c r="I47" s="156"/>
      <c r="J47" s="156"/>
      <c r="K47" s="156">
        <v>2</v>
      </c>
      <c r="L47" s="156">
        <v>2</v>
      </c>
      <c r="M47" s="460"/>
      <c r="N47" s="154"/>
      <c r="O47" s="154"/>
      <c r="P47" s="154"/>
      <c r="Q47" s="154"/>
      <c r="R47" s="460" t="s">
        <v>537</v>
      </c>
      <c r="S47" s="156"/>
      <c r="T47" s="156"/>
      <c r="U47" s="144">
        <v>2</v>
      </c>
      <c r="V47" s="144">
        <v>2</v>
      </c>
    </row>
    <row r="48" spans="1:22" s="146" customFormat="1" ht="15" customHeight="1" x14ac:dyDescent="0.25">
      <c r="A48" s="1145"/>
      <c r="B48" s="1146" t="s">
        <v>495</v>
      </c>
      <c r="C48" s="460" t="s">
        <v>538</v>
      </c>
      <c r="D48" s="159"/>
      <c r="E48" s="159"/>
      <c r="F48" s="144">
        <v>2</v>
      </c>
      <c r="G48" s="144">
        <v>2</v>
      </c>
      <c r="H48" s="836" t="s">
        <v>539</v>
      </c>
      <c r="I48" s="156">
        <v>2</v>
      </c>
      <c r="J48" s="156">
        <v>2</v>
      </c>
      <c r="K48" s="156"/>
      <c r="L48" s="156"/>
      <c r="M48" s="460" t="s">
        <v>540</v>
      </c>
      <c r="N48" s="154">
        <v>2</v>
      </c>
      <c r="O48" s="154">
        <v>2</v>
      </c>
      <c r="P48" s="144"/>
      <c r="Q48" s="144"/>
      <c r="R48" s="460" t="s">
        <v>541</v>
      </c>
      <c r="S48" s="154"/>
      <c r="T48" s="154"/>
      <c r="U48" s="156">
        <v>2</v>
      </c>
      <c r="V48" s="156">
        <v>2</v>
      </c>
    </row>
    <row r="49" spans="1:22" s="146" customFormat="1" ht="15" customHeight="1" x14ac:dyDescent="0.25">
      <c r="A49" s="1145"/>
      <c r="B49" s="1147"/>
      <c r="C49" s="461"/>
      <c r="D49" s="160"/>
      <c r="E49" s="160"/>
      <c r="F49" s="161"/>
      <c r="G49" s="161"/>
      <c r="H49" s="460" t="s">
        <v>542</v>
      </c>
      <c r="I49" s="156"/>
      <c r="J49" s="156"/>
      <c r="K49" s="156">
        <v>2</v>
      </c>
      <c r="L49" s="156">
        <v>2</v>
      </c>
      <c r="M49" s="460" t="s">
        <v>543</v>
      </c>
      <c r="N49" s="154">
        <v>2</v>
      </c>
      <c r="O49" s="154">
        <v>2</v>
      </c>
      <c r="P49" s="144"/>
      <c r="Q49" s="144"/>
      <c r="R49" s="460" t="s">
        <v>544</v>
      </c>
      <c r="S49" s="144"/>
      <c r="T49" s="144"/>
      <c r="U49" s="154">
        <v>2</v>
      </c>
      <c r="V49" s="156">
        <v>2</v>
      </c>
    </row>
    <row r="50" spans="1:22" s="146" customFormat="1" ht="15" customHeight="1" x14ac:dyDescent="0.25">
      <c r="A50" s="1145"/>
      <c r="B50" s="1147"/>
      <c r="C50" s="460"/>
      <c r="D50" s="159"/>
      <c r="E50" s="159"/>
      <c r="F50" s="144"/>
      <c r="G50" s="144"/>
      <c r="H50" s="464" t="s">
        <v>545</v>
      </c>
      <c r="I50" s="452"/>
      <c r="J50" s="452"/>
      <c r="K50" s="453">
        <v>2</v>
      </c>
      <c r="L50" s="453">
        <v>2</v>
      </c>
      <c r="M50" s="461"/>
      <c r="N50" s="160"/>
      <c r="O50" s="160"/>
      <c r="P50" s="156"/>
      <c r="Q50" s="156"/>
      <c r="R50" s="451" t="s">
        <v>546</v>
      </c>
      <c r="S50" s="156">
        <v>2</v>
      </c>
      <c r="T50" s="156">
        <v>2</v>
      </c>
      <c r="U50" s="154"/>
      <c r="V50" s="156"/>
    </row>
    <row r="51" spans="1:22" s="146" customFormat="1" ht="15" customHeight="1" x14ac:dyDescent="0.25">
      <c r="A51" s="1145"/>
      <c r="B51" s="1147"/>
      <c r="C51" s="460"/>
      <c r="D51" s="159"/>
      <c r="E51" s="159"/>
      <c r="F51" s="144"/>
      <c r="G51" s="144"/>
      <c r="H51" s="461"/>
      <c r="I51" s="160"/>
      <c r="J51" s="160"/>
      <c r="K51" s="160"/>
      <c r="L51" s="160"/>
      <c r="M51" s="460"/>
      <c r="N51" s="154"/>
      <c r="O51" s="154"/>
      <c r="P51" s="156"/>
      <c r="Q51" s="156"/>
      <c r="R51" s="460" t="s">
        <v>547</v>
      </c>
      <c r="S51" s="156">
        <v>2</v>
      </c>
      <c r="T51" s="156">
        <v>2</v>
      </c>
      <c r="U51" s="156"/>
      <c r="V51" s="156"/>
    </row>
    <row r="52" spans="1:22" s="146" customFormat="1" ht="15" customHeight="1" x14ac:dyDescent="0.25">
      <c r="A52" s="1145"/>
      <c r="B52" s="1147"/>
      <c r="C52" s="460"/>
      <c r="D52" s="159"/>
      <c r="E52" s="159"/>
      <c r="F52" s="144"/>
      <c r="G52" s="144"/>
      <c r="H52" s="461"/>
      <c r="I52" s="160"/>
      <c r="J52" s="160"/>
      <c r="K52" s="160"/>
      <c r="L52" s="160"/>
      <c r="M52" s="460"/>
      <c r="N52" s="154"/>
      <c r="O52" s="154"/>
      <c r="P52" s="156"/>
      <c r="Q52" s="156"/>
      <c r="R52" s="465" t="s">
        <v>548</v>
      </c>
      <c r="S52" s="156"/>
      <c r="T52" s="156"/>
      <c r="U52" s="156">
        <v>2</v>
      </c>
      <c r="V52" s="156">
        <v>2</v>
      </c>
    </row>
    <row r="53" spans="1:22" s="146" customFormat="1" ht="15" customHeight="1" x14ac:dyDescent="0.25">
      <c r="A53" s="1145"/>
      <c r="B53" s="1147"/>
      <c r="C53" s="460"/>
      <c r="D53" s="159"/>
      <c r="E53" s="159"/>
      <c r="F53" s="144"/>
      <c r="G53" s="144"/>
      <c r="H53" s="461"/>
      <c r="I53" s="160"/>
      <c r="J53" s="160"/>
      <c r="K53" s="160"/>
      <c r="L53" s="160"/>
      <c r="M53" s="460"/>
      <c r="N53" s="154"/>
      <c r="O53" s="154"/>
      <c r="P53" s="156"/>
      <c r="Q53" s="156"/>
      <c r="R53" s="837" t="s">
        <v>549</v>
      </c>
      <c r="S53" s="838"/>
      <c r="T53" s="838"/>
      <c r="U53" s="839">
        <v>2</v>
      </c>
      <c r="V53" s="840">
        <v>2</v>
      </c>
    </row>
    <row r="54" spans="1:22" s="146" customFormat="1" ht="15" customHeight="1" x14ac:dyDescent="0.25">
      <c r="A54" s="1145"/>
      <c r="B54" s="1148" t="s">
        <v>514</v>
      </c>
      <c r="C54" s="466"/>
      <c r="D54" s="164"/>
      <c r="E54" s="164"/>
      <c r="F54" s="164"/>
      <c r="G54" s="164"/>
      <c r="H54" s="466"/>
      <c r="I54" s="163"/>
      <c r="J54" s="163"/>
      <c r="K54" s="163"/>
      <c r="L54" s="163"/>
      <c r="M54" s="466"/>
      <c r="N54" s="163"/>
      <c r="O54" s="163"/>
      <c r="P54" s="163"/>
      <c r="Q54" s="163"/>
      <c r="R54" s="466" t="s">
        <v>550</v>
      </c>
      <c r="S54" s="163">
        <v>3</v>
      </c>
      <c r="T54" s="163"/>
      <c r="U54" s="163"/>
      <c r="V54" s="163"/>
    </row>
    <row r="55" spans="1:22" s="146" customFormat="1" ht="15" customHeight="1" x14ac:dyDescent="0.25">
      <c r="A55" s="1145"/>
      <c r="B55" s="1148"/>
      <c r="C55" s="466"/>
      <c r="D55" s="164"/>
      <c r="E55" s="164"/>
      <c r="F55" s="164"/>
      <c r="G55" s="164"/>
      <c r="H55" s="466"/>
      <c r="I55" s="163"/>
      <c r="J55" s="163"/>
      <c r="K55" s="163"/>
      <c r="L55" s="163"/>
      <c r="M55" s="466"/>
      <c r="N55" s="163"/>
      <c r="O55" s="163"/>
      <c r="P55" s="163"/>
      <c r="Q55" s="163"/>
      <c r="R55" s="466" t="s">
        <v>551</v>
      </c>
      <c r="S55" s="163">
        <v>9</v>
      </c>
      <c r="T55" s="163"/>
      <c r="U55" s="163">
        <v>9</v>
      </c>
      <c r="V55" s="163"/>
    </row>
    <row r="56" spans="1:22" s="146" customFormat="1" ht="15" customHeight="1" x14ac:dyDescent="0.25">
      <c r="A56" s="1145"/>
      <c r="B56" s="1148"/>
      <c r="C56" s="466"/>
      <c r="D56" s="162"/>
      <c r="E56" s="162"/>
      <c r="F56" s="162"/>
      <c r="G56" s="162"/>
      <c r="H56" s="466"/>
      <c r="I56" s="163"/>
      <c r="J56" s="163"/>
      <c r="K56" s="163"/>
      <c r="L56" s="163"/>
      <c r="M56" s="466"/>
      <c r="N56" s="163"/>
      <c r="O56" s="163"/>
      <c r="P56" s="163"/>
      <c r="Q56" s="163"/>
      <c r="R56" s="466" t="s">
        <v>552</v>
      </c>
      <c r="S56" s="163">
        <v>9</v>
      </c>
      <c r="T56" s="163"/>
      <c r="U56" s="163">
        <v>9</v>
      </c>
      <c r="V56" s="163"/>
    </row>
    <row r="57" spans="1:22" s="145" customFormat="1" ht="15" customHeight="1" x14ac:dyDescent="0.25">
      <c r="A57" s="1145"/>
      <c r="B57" s="1149" t="s">
        <v>553</v>
      </c>
      <c r="C57" s="1149"/>
      <c r="D57" s="655">
        <v>2</v>
      </c>
      <c r="E57" s="655">
        <v>2</v>
      </c>
      <c r="F57" s="655">
        <v>4</v>
      </c>
      <c r="G57" s="655">
        <v>4</v>
      </c>
      <c r="H57" s="653" t="s">
        <v>553</v>
      </c>
      <c r="I57" s="655">
        <v>4</v>
      </c>
      <c r="J57" s="655">
        <v>4</v>
      </c>
      <c r="K57" s="655">
        <v>4</v>
      </c>
      <c r="L57" s="655">
        <v>4</v>
      </c>
      <c r="M57" s="653" t="s">
        <v>553</v>
      </c>
      <c r="N57" s="655">
        <v>6</v>
      </c>
      <c r="O57" s="655">
        <v>6</v>
      </c>
      <c r="P57" s="655">
        <v>0</v>
      </c>
      <c r="Q57" s="655">
        <v>0</v>
      </c>
      <c r="R57" s="653" t="s">
        <v>554</v>
      </c>
      <c r="S57" s="655">
        <v>8</v>
      </c>
      <c r="T57" s="655">
        <v>8</v>
      </c>
      <c r="U57" s="655">
        <v>8</v>
      </c>
      <c r="V57" s="655">
        <v>8</v>
      </c>
    </row>
    <row r="58" spans="1:22" s="145" customFormat="1" ht="15" customHeight="1" x14ac:dyDescent="0.25">
      <c r="A58" s="1145"/>
      <c r="B58" s="1150" t="s">
        <v>555</v>
      </c>
      <c r="C58" s="1150"/>
      <c r="D58" s="1141" t="s">
        <v>556</v>
      </c>
      <c r="E58" s="1141"/>
      <c r="F58" s="1141"/>
      <c r="G58" s="1141"/>
      <c r="H58" s="1141"/>
      <c r="I58" s="1141"/>
      <c r="J58" s="1141"/>
      <c r="K58" s="1141"/>
      <c r="L58" s="1141"/>
      <c r="M58" s="1141"/>
      <c r="N58" s="1141"/>
      <c r="O58" s="1141"/>
      <c r="P58" s="1141"/>
      <c r="Q58" s="1141"/>
      <c r="R58" s="1141"/>
      <c r="S58" s="1141"/>
      <c r="T58" s="1141"/>
      <c r="U58" s="1141"/>
      <c r="V58" s="1141"/>
    </row>
    <row r="59" spans="1:22" s="145" customFormat="1" ht="15" customHeight="1" x14ac:dyDescent="0.25">
      <c r="A59" s="1142" t="s">
        <v>557</v>
      </c>
      <c r="B59" s="1142"/>
      <c r="C59" s="1142"/>
      <c r="D59" s="463">
        <f>D40+D57</f>
        <v>21</v>
      </c>
      <c r="E59" s="463">
        <f>E40+E57</f>
        <v>22</v>
      </c>
      <c r="F59" s="463">
        <f>F40+F57</f>
        <v>21</v>
      </c>
      <c r="G59" s="463">
        <f>G40+G57</f>
        <v>23</v>
      </c>
      <c r="H59" s="653" t="s">
        <v>557</v>
      </c>
      <c r="I59" s="463">
        <f>I40+I57</f>
        <v>22</v>
      </c>
      <c r="J59" s="463">
        <f>J40+J57</f>
        <v>24</v>
      </c>
      <c r="K59" s="463">
        <f>K40+K57</f>
        <v>19</v>
      </c>
      <c r="L59" s="463">
        <f>L40+L57</f>
        <v>21</v>
      </c>
      <c r="M59" s="653" t="s">
        <v>557</v>
      </c>
      <c r="N59" s="463">
        <f>N40+N57</f>
        <v>16</v>
      </c>
      <c r="O59" s="463">
        <f>O40+O57</f>
        <v>16</v>
      </c>
      <c r="P59" s="463">
        <f>P40+P57</f>
        <v>9</v>
      </c>
      <c r="Q59" s="463">
        <f>Q40+Q57</f>
        <v>0</v>
      </c>
      <c r="R59" s="653" t="s">
        <v>557</v>
      </c>
      <c r="S59" s="463">
        <f>S40+S57</f>
        <v>9</v>
      </c>
      <c r="T59" s="463">
        <f>T40+T57</f>
        <v>11</v>
      </c>
      <c r="U59" s="463">
        <f>U40+U57</f>
        <v>9</v>
      </c>
      <c r="V59" s="463">
        <f>V40+V57</f>
        <v>11</v>
      </c>
    </row>
    <row r="60" spans="1:22" s="403" customFormat="1" ht="15" customHeight="1" x14ac:dyDescent="0.25">
      <c r="A60" s="1143" t="s">
        <v>558</v>
      </c>
      <c r="B60" s="1143"/>
      <c r="C60" s="1138" t="s">
        <v>559</v>
      </c>
      <c r="D60" s="1138"/>
      <c r="E60" s="1138"/>
      <c r="F60" s="1138"/>
      <c r="G60" s="1138"/>
      <c r="H60" s="1138" t="s">
        <v>560</v>
      </c>
      <c r="I60" s="1138"/>
      <c r="J60" s="1138"/>
      <c r="K60" s="1138"/>
      <c r="L60" s="1138"/>
      <c r="M60" s="1138"/>
      <c r="N60" s="1138"/>
      <c r="O60" s="1138"/>
      <c r="P60" s="1138"/>
      <c r="Q60" s="1138"/>
      <c r="R60" s="1138" t="s">
        <v>561</v>
      </c>
      <c r="S60" s="1138"/>
      <c r="T60" s="1138"/>
      <c r="U60" s="1138"/>
      <c r="V60" s="1138"/>
    </row>
    <row r="61" spans="1:22" s="403" customFormat="1" ht="15" customHeight="1" x14ac:dyDescent="0.25">
      <c r="A61" s="1143"/>
      <c r="B61" s="1143"/>
      <c r="C61" s="1138" t="s">
        <v>562</v>
      </c>
      <c r="D61" s="1138"/>
      <c r="E61" s="1138"/>
      <c r="F61" s="1138"/>
      <c r="G61" s="1138"/>
      <c r="H61" s="1138" t="s">
        <v>563</v>
      </c>
      <c r="I61" s="1138"/>
      <c r="J61" s="1138"/>
      <c r="K61" s="1138"/>
      <c r="L61" s="1138"/>
      <c r="M61" s="1138"/>
      <c r="N61" s="1138"/>
      <c r="O61" s="1138"/>
      <c r="P61" s="1138"/>
      <c r="Q61" s="1138"/>
      <c r="R61" s="1139"/>
      <c r="S61" s="1139"/>
      <c r="T61" s="1139"/>
      <c r="U61" s="1139"/>
      <c r="V61" s="1139"/>
    </row>
    <row r="62" spans="1:22" s="403" customFormat="1" ht="15" customHeight="1" x14ac:dyDescent="0.25">
      <c r="A62" s="1143"/>
      <c r="B62" s="1143"/>
      <c r="C62" s="1138" t="s">
        <v>564</v>
      </c>
      <c r="D62" s="1138"/>
      <c r="E62" s="1138"/>
      <c r="F62" s="1138"/>
      <c r="G62" s="1138"/>
      <c r="H62" s="1138" t="s">
        <v>565</v>
      </c>
      <c r="I62" s="1138"/>
      <c r="J62" s="1138"/>
      <c r="K62" s="1138"/>
      <c r="L62" s="1138"/>
      <c r="M62" s="1138"/>
      <c r="N62" s="1138"/>
      <c r="O62" s="1138"/>
      <c r="P62" s="1138"/>
      <c r="Q62" s="1138"/>
      <c r="R62" s="1139"/>
      <c r="S62" s="1139"/>
      <c r="T62" s="1139"/>
      <c r="U62" s="1139"/>
      <c r="V62" s="1139"/>
    </row>
    <row r="63" spans="1:22" s="402" customFormat="1" ht="120" customHeight="1" x14ac:dyDescent="0.25">
      <c r="A63" s="1143"/>
      <c r="B63" s="1143"/>
      <c r="C63" s="1140" t="s">
        <v>657</v>
      </c>
      <c r="D63" s="1140"/>
      <c r="E63" s="1140"/>
      <c r="F63" s="1140"/>
      <c r="G63" s="1140"/>
      <c r="H63" s="1140"/>
      <c r="I63" s="1140"/>
      <c r="J63" s="1140"/>
      <c r="K63" s="1140"/>
      <c r="L63" s="1140"/>
      <c r="M63" s="1140"/>
      <c r="N63" s="1140"/>
      <c r="O63" s="1140"/>
      <c r="P63" s="1140"/>
      <c r="Q63" s="1140"/>
      <c r="R63" s="1140"/>
      <c r="S63" s="1140"/>
      <c r="T63" s="1140"/>
      <c r="U63" s="1140"/>
      <c r="V63" s="1140"/>
    </row>
    <row r="64" spans="1:22" s="42" customFormat="1" x14ac:dyDescent="0.25">
      <c r="A64" s="171"/>
      <c r="B64" s="171"/>
      <c r="C64" s="149"/>
      <c r="D64" s="165"/>
      <c r="E64" s="165"/>
      <c r="F64" s="165"/>
      <c r="G64" s="165"/>
      <c r="H64" s="149"/>
      <c r="I64" s="165"/>
      <c r="J64" s="165"/>
      <c r="K64" s="165"/>
      <c r="L64" s="165"/>
      <c r="M64" s="149"/>
      <c r="N64" s="165"/>
      <c r="O64" s="165"/>
      <c r="P64" s="165"/>
      <c r="Q64" s="165"/>
      <c r="R64" s="149"/>
      <c r="S64" s="165"/>
      <c r="T64" s="165"/>
      <c r="U64" s="165"/>
      <c r="V64" s="165"/>
    </row>
    <row r="65" spans="1:22" s="42" customFormat="1" x14ac:dyDescent="0.25">
      <c r="A65" s="171"/>
      <c r="B65" s="171"/>
      <c r="C65" s="149"/>
      <c r="D65" s="165"/>
      <c r="E65" s="165"/>
      <c r="F65" s="165"/>
      <c r="G65" s="165"/>
      <c r="H65" s="149"/>
      <c r="I65" s="165"/>
      <c r="J65" s="165"/>
      <c r="K65" s="165"/>
      <c r="L65" s="165"/>
      <c r="M65" s="149"/>
      <c r="N65" s="165"/>
      <c r="O65" s="165"/>
      <c r="P65" s="165"/>
      <c r="Q65" s="165"/>
      <c r="R65" s="149"/>
      <c r="S65" s="165"/>
      <c r="T65" s="165"/>
      <c r="U65" s="165"/>
      <c r="V65" s="165"/>
    </row>
    <row r="66" spans="1:22" s="42" customFormat="1" x14ac:dyDescent="0.25">
      <c r="A66" s="171"/>
      <c r="B66" s="171"/>
      <c r="C66" s="149"/>
      <c r="D66" s="165"/>
      <c r="E66" s="165"/>
      <c r="F66" s="165"/>
      <c r="G66" s="165"/>
      <c r="H66" s="149"/>
      <c r="I66" s="165"/>
      <c r="J66" s="165"/>
      <c r="K66" s="165"/>
      <c r="L66" s="165"/>
      <c r="M66" s="149"/>
      <c r="N66" s="165"/>
      <c r="O66" s="165"/>
      <c r="P66" s="165"/>
      <c r="Q66" s="165"/>
      <c r="R66" s="149"/>
      <c r="S66" s="165"/>
      <c r="T66" s="165"/>
      <c r="U66" s="165"/>
      <c r="V66" s="165"/>
    </row>
    <row r="67" spans="1:22" s="42" customFormat="1" x14ac:dyDescent="0.25">
      <c r="A67" s="171"/>
      <c r="B67" s="171"/>
      <c r="C67" s="149"/>
      <c r="D67" s="165"/>
      <c r="E67" s="165"/>
      <c r="F67" s="165"/>
      <c r="G67" s="165"/>
      <c r="H67" s="149"/>
      <c r="I67" s="165"/>
      <c r="J67" s="165"/>
      <c r="K67" s="165"/>
      <c r="L67" s="165"/>
      <c r="M67" s="149"/>
      <c r="N67" s="165"/>
      <c r="O67" s="165"/>
      <c r="P67" s="165"/>
      <c r="Q67" s="165"/>
      <c r="R67" s="149"/>
      <c r="S67" s="165"/>
      <c r="T67" s="165"/>
      <c r="U67" s="165"/>
      <c r="V67" s="165"/>
    </row>
    <row r="68" spans="1:22" s="42" customFormat="1" x14ac:dyDescent="0.25">
      <c r="A68" s="171"/>
      <c r="B68" s="171"/>
      <c r="C68" s="149"/>
      <c r="D68" s="165"/>
      <c r="E68" s="165"/>
      <c r="F68" s="165"/>
      <c r="G68" s="165"/>
      <c r="H68" s="149"/>
      <c r="I68" s="165"/>
      <c r="J68" s="165"/>
      <c r="K68" s="165"/>
      <c r="L68" s="165"/>
      <c r="M68" s="149"/>
      <c r="N68" s="165"/>
      <c r="O68" s="165"/>
      <c r="P68" s="165"/>
      <c r="Q68" s="165"/>
      <c r="R68" s="149"/>
      <c r="S68" s="165"/>
      <c r="T68" s="165"/>
      <c r="U68" s="165"/>
      <c r="V68" s="165"/>
    </row>
    <row r="69" spans="1:22" s="42" customFormat="1" x14ac:dyDescent="0.25">
      <c r="A69" s="171"/>
      <c r="B69" s="171"/>
      <c r="C69" s="149"/>
      <c r="D69" s="165"/>
      <c r="E69" s="165"/>
      <c r="F69" s="165"/>
      <c r="G69" s="165"/>
      <c r="H69" s="149"/>
      <c r="I69" s="165"/>
      <c r="J69" s="165"/>
      <c r="K69" s="165"/>
      <c r="L69" s="165"/>
      <c r="M69" s="149"/>
      <c r="N69" s="165"/>
      <c r="O69" s="165"/>
      <c r="P69" s="165"/>
      <c r="Q69" s="165"/>
      <c r="R69" s="149"/>
      <c r="S69" s="165"/>
      <c r="T69" s="165"/>
      <c r="U69" s="165"/>
      <c r="V69" s="165"/>
    </row>
    <row r="70" spans="1:22" s="42" customFormat="1" x14ac:dyDescent="0.25">
      <c r="A70" s="171"/>
      <c r="B70" s="171"/>
      <c r="C70" s="149"/>
      <c r="D70" s="165"/>
      <c r="E70" s="165"/>
      <c r="F70" s="165"/>
      <c r="G70" s="165"/>
      <c r="H70" s="149"/>
      <c r="I70" s="165"/>
      <c r="J70" s="165"/>
      <c r="K70" s="165"/>
      <c r="L70" s="165"/>
      <c r="M70" s="149"/>
      <c r="N70" s="165"/>
      <c r="O70" s="165"/>
      <c r="P70" s="165"/>
      <c r="Q70" s="165"/>
      <c r="R70" s="149"/>
      <c r="S70" s="165"/>
      <c r="T70" s="165"/>
      <c r="U70" s="165"/>
      <c r="V70" s="165"/>
    </row>
  </sheetData>
  <mergeCells count="57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  <mergeCell ref="D16:V16"/>
    <mergeCell ref="A19:B21"/>
    <mergeCell ref="D21:V21"/>
    <mergeCell ref="F4:G4"/>
    <mergeCell ref="I4:J4"/>
    <mergeCell ref="K4:L4"/>
    <mergeCell ref="N4:O4"/>
    <mergeCell ref="P4:Q4"/>
    <mergeCell ref="A6:B11"/>
    <mergeCell ref="D10:V10"/>
    <mergeCell ref="C11:V11"/>
    <mergeCell ref="A12:B16"/>
    <mergeCell ref="A22:B25"/>
    <mergeCell ref="D25:V25"/>
    <mergeCell ref="A17:B18"/>
    <mergeCell ref="C17:V17"/>
    <mergeCell ref="D18:V18"/>
    <mergeCell ref="A26:A39"/>
    <mergeCell ref="B29:B36"/>
    <mergeCell ref="B38:C38"/>
    <mergeCell ref="B39:C39"/>
    <mergeCell ref="D39:V39"/>
    <mergeCell ref="A40:C40"/>
    <mergeCell ref="A41:A58"/>
    <mergeCell ref="B41:B43"/>
    <mergeCell ref="B44:B47"/>
    <mergeCell ref="B48:B53"/>
    <mergeCell ref="B54:B56"/>
    <mergeCell ref="B57:C57"/>
    <mergeCell ref="B58:C58"/>
    <mergeCell ref="H62:Q62"/>
    <mergeCell ref="R62:V62"/>
    <mergeCell ref="C63:V63"/>
    <mergeCell ref="D58:V58"/>
    <mergeCell ref="A59:C59"/>
    <mergeCell ref="A60:B63"/>
    <mergeCell ref="C60:G60"/>
    <mergeCell ref="H60:Q60"/>
    <mergeCell ref="R60:V60"/>
    <mergeCell ref="C61:G61"/>
    <mergeCell ref="H61:Q61"/>
    <mergeCell ref="R61:V61"/>
    <mergeCell ref="C62:G62"/>
  </mergeCells>
  <phoneticPr fontId="20" type="noConversion"/>
  <printOptions horizontalCentered="1"/>
  <pageMargins left="0.2" right="0.2" top="0.2" bottom="0.2" header="0.2" footer="0.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3</vt:i4>
      </vt:variant>
    </vt:vector>
  </HeadingPairs>
  <TitlesOfParts>
    <vt:vector size="9" baseType="lpstr">
      <vt:lpstr>資管</vt:lpstr>
      <vt:lpstr>企管</vt:lpstr>
      <vt:lpstr>行銷</vt:lpstr>
      <vt:lpstr>數媒</vt:lpstr>
      <vt:lpstr>外語</vt:lpstr>
      <vt:lpstr>會展</vt:lpstr>
      <vt:lpstr>外語!Print_Area</vt:lpstr>
      <vt:lpstr>會展!Print_Area</vt:lpstr>
      <vt:lpstr>資管!Print_Area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2017-04-18T08:21:34Z</cp:lastPrinted>
  <dcterms:created xsi:type="dcterms:W3CDTF">2014-04-15T01:31:07Z</dcterms:created>
  <dcterms:modified xsi:type="dcterms:W3CDTF">2019-12-04T08:05:26Z</dcterms:modified>
</cp:coreProperties>
</file>