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50" windowHeight="10542" activeTab="0"/>
  </bookViews>
  <sheets>
    <sheet name="證照輔導班規劃表" sheetId="1" r:id="rId1"/>
    <sheet name="輔導班學生名冊" sheetId="2" r:id="rId2"/>
    <sheet name="輔導班學生簽到表" sheetId="3" r:id="rId3"/>
    <sheet name="證照中英文姓名對照表" sheetId="4" r:id="rId4"/>
    <sheet name="證照輔導統計表" sheetId="5" r:id="rId5"/>
  </sheets>
  <definedNames>
    <definedName name="_xlnm.Print_Area" localSheetId="1">'輔導班學生名冊'!$A$1:$H$53</definedName>
    <definedName name="_xlnm.Print_Area" localSheetId="2">'輔導班學生簽到表'!$A$1:$J$32</definedName>
    <definedName name="_xlnm.Print_Area" localSheetId="0">'證照輔導班規劃表'!$A$1:$V$8</definedName>
    <definedName name="_xlnm.Print_Area" localSheetId="4">'證照輔導統計表'!$A$1:$M$23</definedName>
    <definedName name="_xlnm.Print_Titles" localSheetId="1">'輔導班學生名冊'!$1:$5</definedName>
  </definedNames>
  <calcPr fullCalcOnLoad="1"/>
</workbook>
</file>

<file path=xl/comments1.xml><?xml version="1.0" encoding="utf-8"?>
<comments xmlns="http://schemas.openxmlformats.org/spreadsheetml/2006/main">
  <authors>
    <author>user2</author>
  </authors>
  <commentList>
    <comment ref="E4" authorId="0">
      <text>
        <r>
          <rPr>
            <b/>
            <sz val="9"/>
            <rFont val="新細明體"/>
            <family val="1"/>
          </rPr>
          <t>證照上有標示的級別</t>
        </r>
      </text>
    </comment>
    <comment ref="O3" authorId="0">
      <text>
        <r>
          <rPr>
            <b/>
            <sz val="9"/>
            <rFont val="細明體"/>
            <family val="3"/>
          </rPr>
          <t>至多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 xml:space="preserve">人
</t>
        </r>
      </text>
    </comment>
  </commentList>
</comments>
</file>

<file path=xl/sharedStrings.xml><?xml version="1.0" encoding="utf-8"?>
<sst xmlns="http://schemas.openxmlformats.org/spreadsheetml/2006/main" count="153" uniqueCount="92">
  <si>
    <t>輔導地點</t>
  </si>
  <si>
    <t>序號</t>
  </si>
  <si>
    <t>序號</t>
  </si>
  <si>
    <t>班級</t>
  </si>
  <si>
    <t>學號</t>
  </si>
  <si>
    <t>姓名</t>
  </si>
  <si>
    <t>備註</t>
  </si>
  <si>
    <t>學生姓名</t>
  </si>
  <si>
    <t>檢定年度與梯次</t>
  </si>
  <si>
    <t>填寫範例</t>
  </si>
  <si>
    <t>簽名</t>
  </si>
  <si>
    <t>施XX逸</t>
  </si>
  <si>
    <t>郭YY翰</t>
  </si>
  <si>
    <t>王NN楷</t>
  </si>
  <si>
    <t>劉AA豪</t>
  </si>
  <si>
    <t>林FF哲</t>
  </si>
  <si>
    <t>學科考試日期</t>
  </si>
  <si>
    <t>術科考試日期</t>
  </si>
  <si>
    <t>輔導老師人數</t>
  </si>
  <si>
    <t>輔導班成立所屬學年期</t>
  </si>
  <si>
    <t>110-1</t>
  </si>
  <si>
    <t>輔導老師1</t>
  </si>
  <si>
    <t>輔導老師2</t>
  </si>
  <si>
    <t>輔導老師2</t>
  </si>
  <si>
    <t>輔導老師3</t>
  </si>
  <si>
    <t>輔導老師3</t>
  </si>
  <si>
    <t>王大同</t>
  </si>
  <si>
    <t>李大年</t>
  </si>
  <si>
    <t>張大慶</t>
  </si>
  <si>
    <t>(請標註日期)</t>
  </si>
  <si>
    <t>110年度第1梯次</t>
  </si>
  <si>
    <t>輔導學生班級</t>
  </si>
  <si>
    <t>級別或等級</t>
  </si>
  <si>
    <t>級別或等級</t>
  </si>
  <si>
    <t>電腦軟體應用</t>
  </si>
  <si>
    <t>丙級</t>
  </si>
  <si>
    <t>輔導班名稱</t>
  </si>
  <si>
    <r>
      <t>輔導總時數：</t>
    </r>
    <r>
      <rPr>
        <u val="single"/>
        <sz val="12"/>
        <rFont val="微軟正黑體"/>
        <family val="2"/>
      </rPr>
      <t xml:space="preserve">         </t>
    </r>
    <r>
      <rPr>
        <sz val="12"/>
        <rFont val="微軟正黑體"/>
        <family val="2"/>
      </rPr>
      <t>人 X</t>
    </r>
    <r>
      <rPr>
        <u val="single"/>
        <sz val="12"/>
        <rFont val="微軟正黑體"/>
        <family val="2"/>
      </rPr>
      <t xml:space="preserve">       </t>
    </r>
    <r>
      <rPr>
        <sz val="12"/>
        <rFont val="微軟正黑體"/>
        <family val="2"/>
      </rPr>
      <t xml:space="preserve">小時 = </t>
    </r>
    <r>
      <rPr>
        <u val="single"/>
        <sz val="12"/>
        <rFont val="微軟正黑體"/>
        <family val="2"/>
      </rPr>
      <t xml:space="preserve">               </t>
    </r>
    <r>
      <rPr>
        <sz val="12"/>
        <rFont val="微軟正黑體"/>
        <family val="2"/>
      </rPr>
      <t>小時</t>
    </r>
  </si>
  <si>
    <t>開班老師簽名：                                                        單位主管簽章：</t>
  </si>
  <si>
    <t>開班老師簽名：                                                            單位主管簽章：</t>
  </si>
  <si>
    <t>報考人數</t>
  </si>
  <si>
    <t>獲證人數</t>
  </si>
  <si>
    <t>系別</t>
  </si>
  <si>
    <t>合計</t>
  </si>
  <si>
    <t>序號</t>
  </si>
  <si>
    <t>當日輔導學生數</t>
  </si>
  <si>
    <t>當日輔導時數</t>
  </si>
  <si>
    <t>當日輔導人數X小時數</t>
  </si>
  <si>
    <r>
      <t>輔導老師人數</t>
    </r>
    <r>
      <rPr>
        <sz val="10"/>
        <rFont val="微軟正黑體"/>
        <family val="2"/>
      </rPr>
      <t>(人)</t>
    </r>
  </si>
  <si>
    <r>
      <t xml:space="preserve">輔導日期    </t>
    </r>
    <r>
      <rPr>
        <sz val="9"/>
        <rFont val="微軟正黑體"/>
        <family val="2"/>
      </rPr>
      <t>(請由小到大排序)</t>
    </r>
  </si>
  <si>
    <t>勞動部技能檢定</t>
  </si>
  <si>
    <t xml:space="preserve">輔導日期：        年       月       日   星期       </t>
  </si>
  <si>
    <t>*本電子檔請E-mail教資中心黃小姐(xwhuang@tpcu.edu.tw)</t>
  </si>
  <si>
    <r>
      <t>輔導學生人數</t>
    </r>
    <r>
      <rPr>
        <sz val="10"/>
        <rFont val="微軟正黑體"/>
        <family val="2"/>
      </rPr>
      <t>(人)</t>
    </r>
  </si>
  <si>
    <t>輔導日期      (開始)</t>
  </si>
  <si>
    <t>輔導日期      (結束)</t>
  </si>
  <si>
    <t>110.11.01</t>
  </si>
  <si>
    <t>110.11.29</t>
  </si>
  <si>
    <t>晚上7:00~8:00</t>
  </si>
  <si>
    <t>輔導時間(每星期一~星期日?)</t>
  </si>
  <si>
    <t>110.12.03</t>
  </si>
  <si>
    <t>輔導老師1</t>
  </si>
  <si>
    <t>學科考試日期(預計)</t>
  </si>
  <si>
    <t>術科考試日期(預計)</t>
  </si>
  <si>
    <t>輔導人數</t>
  </si>
  <si>
    <t>○○系</t>
  </si>
  <si>
    <t>○○館505實驗室</t>
  </si>
  <si>
    <t>*輔導班學生簽到表順序請與輔導班學生名冊一致，以便查核。</t>
  </si>
  <si>
    <t xml:space="preserve">開班老師簽名：                                                                                               單位主管簽章：      </t>
  </si>
  <si>
    <t>開班老師簽名：                                        單位主管簽章：</t>
  </si>
  <si>
    <r>
      <t>(</t>
    </r>
    <r>
      <rPr>
        <sz val="11"/>
        <color indexed="23"/>
        <rFont val="微軟正黑體"/>
        <family val="2"/>
      </rPr>
      <t>請標註日期)</t>
    </r>
  </si>
  <si>
    <t>1.輔導班學生名冊於開班4(含)週後不得更改，若因不可抗拒之因素(例如：休退學)則不在此限。
2.學生若不在輔導名冊內，該生不得參與報考率與獲證率之計算。</t>
  </si>
  <si>
    <t>五○三忠</t>
  </si>
  <si>
    <t>595XXXXX</t>
  </si>
  <si>
    <t>四○三忠</t>
  </si>
  <si>
    <t>404XXXXX</t>
  </si>
  <si>
    <t>四○二真、四○二善、四○三善</t>
  </si>
  <si>
    <r>
      <t xml:space="preserve">臺北城市科技大學 教師利用課餘時間輔導本校學生技能檢定證照輔導班規劃表  </t>
    </r>
    <r>
      <rPr>
        <b/>
        <sz val="12"/>
        <rFont val="微軟正黑體"/>
        <family val="2"/>
      </rPr>
      <t>(民國111年5月1日起適用)</t>
    </r>
  </si>
  <si>
    <r>
      <t>(</t>
    </r>
    <r>
      <rPr>
        <sz val="8"/>
        <rFont val="標楷體"/>
        <family val="4"/>
      </rPr>
      <t>民國</t>
    </r>
    <r>
      <rPr>
        <sz val="8"/>
        <rFont val="Times New Roman"/>
        <family val="1"/>
      </rPr>
      <t>111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日起適用</t>
    </r>
    <r>
      <rPr>
        <sz val="8"/>
        <rFont val="Times New Roman"/>
        <family val="1"/>
      </rPr>
      <t>)</t>
    </r>
  </si>
  <si>
    <t>輔導時間</t>
  </si>
  <si>
    <r>
      <t>輔導時間：</t>
    </r>
    <r>
      <rPr>
        <u val="single"/>
        <sz val="12"/>
        <rFont val="微軟正黑體"/>
        <family val="2"/>
      </rPr>
      <t xml:space="preserve">AM9:00-AM12:00= 3 </t>
    </r>
    <r>
      <rPr>
        <sz val="12"/>
        <rFont val="微軟正黑體"/>
        <family val="2"/>
      </rPr>
      <t>小時</t>
    </r>
  </si>
  <si>
    <r>
      <t>(</t>
    </r>
    <r>
      <rPr>
        <sz val="14"/>
        <rFont val="標楷體"/>
        <family val="4"/>
      </rP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日起適用</t>
    </r>
    <r>
      <rPr>
        <sz val="14"/>
        <rFont val="Times New Roman"/>
        <family val="1"/>
      </rPr>
      <t>)</t>
    </r>
  </si>
  <si>
    <t>輔導期間</t>
  </si>
  <si>
    <t>110.11.08   110.11.15   110.11.22</t>
  </si>
  <si>
    <t>* 輔導班開班前請將證照輔導規劃表與輔導學生名冊紙本、電子檔擲交教資中心黃小姐(xwhuang@tpcu.edu.tw)。</t>
  </si>
  <si>
    <t>每星期一、           星期四、              星期二</t>
  </si>
  <si>
    <t>檢定單位或發證單位</t>
  </si>
  <si>
    <t>(民國111年5月1日起適用)</t>
  </si>
  <si>
    <t>輔導次數</t>
  </si>
  <si>
    <t>英文姓名</t>
  </si>
  <si>
    <r>
      <t>*</t>
    </r>
    <r>
      <rPr>
        <sz val="12"/>
        <rFont val="微軟正黑體"/>
        <family val="2"/>
      </rPr>
      <t xml:space="preserve"> 輔導班開班前請將證照輔導規劃表與輔導學生名冊紙本、本電子檔請E-mail教資中心陳小姐(ihchen@tpcu.edu.tw)。</t>
    </r>
  </si>
  <si>
    <r>
      <t>1. 輔導班具有下列情況，該輔導班</t>
    </r>
    <r>
      <rPr>
        <u val="single"/>
        <sz val="14"/>
        <color indexed="10"/>
        <rFont val="微軟正黑體"/>
        <family val="2"/>
      </rPr>
      <t>不予採計</t>
    </r>
    <r>
      <rPr>
        <sz val="14"/>
        <color indexed="10"/>
        <rFont val="微軟正黑體"/>
        <family val="2"/>
      </rPr>
      <t>：(1)丙級(專業或單一證照)輔導班開班人數為10人(不含)以下；乙級輔導班開班人數為5人(不含)以下。(2)輔導班之輔導場所在校外。(3)輔導班輔導時間在本校週班會時間。
     (4)輔導班輔導次(週)數低於4(含)次(週)。(5)輔導班教師有支領鐘點費(所得)者。(6)輔導班授課教師不是本校教師。(7)如發證(檢定)單位是國際證照，請附上中英文姓名對照表。
2. 若為教學單位特色發展所需之專業證照，因人數不足不能開班，請以專案簽呈辦理(簽呈請附上請各教學單位就開班之必要性、特色及成效等加以說明)。                                                                                                                                                                                                                                                     3. 如因COVID疫情關係由實體教室上課變更遠距上課方式，需提前告知教資中心，並請全程錄影錄音及提供老師與學生上線時間起訖excel檔案。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技檢輔導班在輔導第4週前，僅可修訂輔導學生人數與名單 ; 第4週後則不予修改。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</si>
</sst>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8"/>
      <name val="微軟正黑體"/>
      <family val="2"/>
    </font>
    <font>
      <sz val="16"/>
      <name val="微軟正黑體"/>
      <family val="2"/>
    </font>
    <font>
      <sz val="14"/>
      <name val="微軟正黑體"/>
      <family val="2"/>
    </font>
    <font>
      <sz val="20"/>
      <name val="微軟正黑體"/>
      <family val="2"/>
    </font>
    <font>
      <sz val="12"/>
      <name val="微軟正黑體"/>
      <family val="2"/>
    </font>
    <font>
      <b/>
      <sz val="18"/>
      <name val="微軟正黑體"/>
      <family val="2"/>
    </font>
    <font>
      <b/>
      <sz val="22"/>
      <name val="微軟正黑體"/>
      <family val="2"/>
    </font>
    <font>
      <sz val="10"/>
      <name val="微軟正黑體"/>
      <family val="2"/>
    </font>
    <font>
      <sz val="9"/>
      <name val="微軟正黑體"/>
      <family val="2"/>
    </font>
    <font>
      <b/>
      <sz val="16"/>
      <name val="微軟正黑體"/>
      <family val="2"/>
    </font>
    <font>
      <u val="single"/>
      <sz val="12"/>
      <name val="微軟正黑體"/>
      <family val="2"/>
    </font>
    <font>
      <sz val="11"/>
      <color indexed="23"/>
      <name val="微軟正黑體"/>
      <family val="2"/>
    </font>
    <font>
      <b/>
      <sz val="12"/>
      <name val="微軟正黑體"/>
      <family val="2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1"/>
      <name val="微軟正黑體"/>
      <family val="2"/>
    </font>
    <font>
      <b/>
      <sz val="9"/>
      <name val="Tahoma"/>
      <family val="2"/>
    </font>
    <font>
      <b/>
      <sz val="9"/>
      <name val="新細明體"/>
      <family val="1"/>
    </font>
    <font>
      <b/>
      <sz val="9"/>
      <name val="細明體"/>
      <family val="3"/>
    </font>
    <font>
      <sz val="14"/>
      <color indexed="10"/>
      <name val="微軟正黑體"/>
      <family val="2"/>
    </font>
    <font>
      <u val="single"/>
      <sz val="14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23"/>
      <name val="微軟正黑體"/>
      <family val="2"/>
    </font>
    <font>
      <sz val="9"/>
      <color indexed="23"/>
      <name val="微軟正黑體"/>
      <family val="2"/>
    </font>
    <font>
      <sz val="14"/>
      <color indexed="10"/>
      <name val="新細明體"/>
      <family val="1"/>
    </font>
    <font>
      <sz val="11"/>
      <color indexed="23"/>
      <name val="標楷體"/>
      <family val="4"/>
    </font>
    <font>
      <b/>
      <sz val="14"/>
      <color indexed="10"/>
      <name val="微軟正黑體"/>
      <family val="2"/>
    </font>
    <font>
      <sz val="10"/>
      <color indexed="10"/>
      <name val="微軟正黑體"/>
      <family val="2"/>
    </font>
    <font>
      <sz val="12"/>
      <color indexed="10"/>
      <name val="微軟正黑體"/>
      <family val="2"/>
    </font>
    <font>
      <b/>
      <sz val="16"/>
      <color indexed="10"/>
      <name val="Adobe 黑体 Std R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微軟正黑體"/>
      <family val="2"/>
    </font>
    <font>
      <sz val="11"/>
      <color theme="0" tint="-0.4999699890613556"/>
      <name val="微軟正黑體"/>
      <family val="2"/>
    </font>
    <font>
      <sz val="10"/>
      <color theme="0" tint="-0.4999699890613556"/>
      <name val="微軟正黑體"/>
      <family val="2"/>
    </font>
    <font>
      <sz val="9"/>
      <color theme="0" tint="-0.4999699890613556"/>
      <name val="微軟正黑體"/>
      <family val="2"/>
    </font>
    <font>
      <sz val="14"/>
      <color rgb="FFFF0000"/>
      <name val="新細明體"/>
      <family val="1"/>
    </font>
    <font>
      <sz val="11"/>
      <color theme="0" tint="-0.4999699890613556"/>
      <name val="標楷體"/>
      <family val="4"/>
    </font>
    <font>
      <b/>
      <sz val="14"/>
      <color rgb="FFFF0000"/>
      <name val="微軟正黑體"/>
      <family val="2"/>
    </font>
    <font>
      <sz val="12"/>
      <color rgb="FFFF0000"/>
      <name val="微軟正黑體"/>
      <family val="2"/>
    </font>
    <font>
      <sz val="10"/>
      <color rgb="FFFF0000"/>
      <name val="微軟正黑體"/>
      <family val="2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 shrinkToFit="1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4" fillId="0" borderId="0" xfId="0" applyFont="1" applyAlignment="1">
      <alignment horizontal="left" vertical="top"/>
    </xf>
    <xf numFmtId="0" fontId="75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top"/>
    </xf>
    <xf numFmtId="0" fontId="7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3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shrinkToFit="1"/>
    </xf>
    <xf numFmtId="0" fontId="72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left" vertical="top" wrapText="1"/>
    </xf>
    <xf numFmtId="0" fontId="79" fillId="0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shrinkToFit="1"/>
    </xf>
    <xf numFmtId="0" fontId="80" fillId="0" borderId="12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3</xdr:row>
      <xdr:rowOff>304800</xdr:rowOff>
    </xdr:from>
    <xdr:ext cx="5667375" cy="1095375"/>
    <xdr:sp>
      <xdr:nvSpPr>
        <xdr:cNvPr id="1" name="文字方塊 1"/>
        <xdr:cNvSpPr txBox="1">
          <a:spLocks noChangeArrowheads="1"/>
        </xdr:cNvSpPr>
      </xdr:nvSpPr>
      <xdr:spPr>
        <a:xfrm>
          <a:off x="6686550" y="1352550"/>
          <a:ext cx="5667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教師利用課餘時間輔導學生技能檢定證照輔導班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教師與學生都必須為課餘，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輔導班時間不可以與老師、學生課表上課時間重疊</a:t>
          </a:r>
        </a:p>
      </xdr:txBody>
    </xdr:sp>
    <xdr:clientData/>
  </xdr:oneCellAnchor>
  <xdr:oneCellAnchor>
    <xdr:from>
      <xdr:col>9</xdr:col>
      <xdr:colOff>0</xdr:colOff>
      <xdr:row>28</xdr:row>
      <xdr:rowOff>123825</xdr:rowOff>
    </xdr:from>
    <xdr:ext cx="5667375" cy="1104900"/>
    <xdr:sp>
      <xdr:nvSpPr>
        <xdr:cNvPr id="2" name="文字方塊 2"/>
        <xdr:cNvSpPr txBox="1">
          <a:spLocks noChangeArrowheads="1"/>
        </xdr:cNvSpPr>
      </xdr:nvSpPr>
      <xdr:spPr>
        <a:xfrm>
          <a:off x="7210425" y="10629900"/>
          <a:ext cx="5667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教師利用課餘時間輔導學生技能檢定證照輔導班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教師與學生都必須為課餘，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輔導班時間不可以與老師、學生課表上課時間重疊</a:t>
          </a:r>
        </a:p>
      </xdr:txBody>
    </xdr:sp>
    <xdr:clientData/>
  </xdr:oneCellAnchor>
  <xdr:oneCellAnchor>
    <xdr:from>
      <xdr:col>8</xdr:col>
      <xdr:colOff>152400</xdr:colOff>
      <xdr:row>6</xdr:row>
      <xdr:rowOff>200025</xdr:rowOff>
    </xdr:from>
    <xdr:ext cx="5667375" cy="581025"/>
    <xdr:sp>
      <xdr:nvSpPr>
        <xdr:cNvPr id="3" name="文字方塊 3"/>
        <xdr:cNvSpPr txBox="1">
          <a:spLocks noChangeArrowheads="1"/>
        </xdr:cNvSpPr>
      </xdr:nvSpPr>
      <xdr:spPr>
        <a:xfrm>
          <a:off x="6677025" y="2228850"/>
          <a:ext cx="5667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學生名冊一頁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40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位，請勿變更每一頁的人數與排列順序。</a:t>
          </a:r>
        </a:p>
      </xdr:txBody>
    </xdr:sp>
    <xdr:clientData/>
  </xdr:oneCellAnchor>
  <xdr:oneCellAnchor>
    <xdr:from>
      <xdr:col>8</xdr:col>
      <xdr:colOff>666750</xdr:colOff>
      <xdr:row>31</xdr:row>
      <xdr:rowOff>9525</xdr:rowOff>
    </xdr:from>
    <xdr:ext cx="5695950" cy="581025"/>
    <xdr:sp>
      <xdr:nvSpPr>
        <xdr:cNvPr id="4" name="文字方塊 4"/>
        <xdr:cNvSpPr txBox="1">
          <a:spLocks noChangeArrowheads="1"/>
        </xdr:cNvSpPr>
      </xdr:nvSpPr>
      <xdr:spPr>
        <a:xfrm>
          <a:off x="7191375" y="11468100"/>
          <a:ext cx="56959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學生名冊一頁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40</a:t>
          </a:r>
          <a:r>
            <a:rPr lang="en-US" cap="none" sz="1600" b="1" i="0" u="none" baseline="0">
              <a:solidFill>
                <a:srgbClr val="FF0000"/>
              </a:solidFill>
              <a:latin typeface="Adobe 黑体 Std R"/>
              <a:ea typeface="Adobe 黑体 Std R"/>
              <a:cs typeface="Adobe 黑体 Std R"/>
            </a:rPr>
            <a:t>位，請勿變更每一頁的人數與排列順序。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90" zoomScaleNormal="90" zoomScalePageLayoutView="0" workbookViewId="0" topLeftCell="A1">
      <selection activeCell="A5" sqref="A5:W5"/>
    </sheetView>
  </sheetViews>
  <sheetFormatPr defaultColWidth="9.00390625" defaultRowHeight="16.5"/>
  <cols>
    <col min="1" max="1" width="5.875" style="7" customWidth="1"/>
    <col min="2" max="3" width="11.875" style="7" customWidth="1"/>
    <col min="4" max="4" width="16.50390625" style="8" customWidth="1"/>
    <col min="5" max="5" width="9.25390625" style="8" customWidth="1"/>
    <col min="6" max="6" width="10.00390625" style="8" customWidth="1"/>
    <col min="7" max="7" width="12.75390625" style="8" customWidth="1"/>
    <col min="8" max="8" width="27.375" style="8" customWidth="1"/>
    <col min="9" max="9" width="12.50390625" style="8" customWidth="1"/>
    <col min="10" max="10" width="13.875" style="8" customWidth="1"/>
    <col min="11" max="11" width="13.25390625" style="8" customWidth="1"/>
    <col min="12" max="12" width="7.50390625" style="8" customWidth="1"/>
    <col min="13" max="13" width="9.00390625" style="8" customWidth="1"/>
    <col min="14" max="14" width="14.25390625" style="8" customWidth="1"/>
    <col min="15" max="15" width="7.25390625" style="8" customWidth="1"/>
    <col min="16" max="18" width="10.625" style="8" customWidth="1"/>
    <col min="19" max="19" width="7.875" style="7" customWidth="1"/>
    <col min="20" max="20" width="26.625" style="7" customWidth="1"/>
    <col min="21" max="22" width="13.125" style="7" customWidth="1"/>
    <col min="23" max="23" width="11.875" style="8" customWidth="1"/>
    <col min="24" max="16384" width="9.00390625" style="8" customWidth="1"/>
  </cols>
  <sheetData>
    <row r="1" spans="1:23" s="1" customFormat="1" ht="43.5" customHeight="1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53"/>
    </row>
    <row r="2" spans="1:23" s="1" customFormat="1" ht="18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53"/>
    </row>
    <row r="3" spans="1:23" s="2" customFormat="1" ht="93" customHeight="1">
      <c r="A3" s="10" t="s">
        <v>1</v>
      </c>
      <c r="B3" s="11" t="s">
        <v>8</v>
      </c>
      <c r="C3" s="11" t="s">
        <v>86</v>
      </c>
      <c r="D3" s="10" t="s">
        <v>36</v>
      </c>
      <c r="E3" s="10" t="s">
        <v>33</v>
      </c>
      <c r="F3" s="10" t="s">
        <v>19</v>
      </c>
      <c r="G3" s="10" t="s">
        <v>54</v>
      </c>
      <c r="H3" s="10" t="s">
        <v>82</v>
      </c>
      <c r="I3" s="10" t="s">
        <v>55</v>
      </c>
      <c r="J3" s="10" t="s">
        <v>59</v>
      </c>
      <c r="K3" s="10" t="s">
        <v>79</v>
      </c>
      <c r="L3" s="10" t="s">
        <v>88</v>
      </c>
      <c r="M3" s="10" t="s">
        <v>42</v>
      </c>
      <c r="N3" s="10" t="s">
        <v>0</v>
      </c>
      <c r="O3" s="11" t="s">
        <v>48</v>
      </c>
      <c r="P3" s="10" t="s">
        <v>61</v>
      </c>
      <c r="Q3" s="10" t="s">
        <v>23</v>
      </c>
      <c r="R3" s="10" t="s">
        <v>25</v>
      </c>
      <c r="S3" s="11" t="s">
        <v>53</v>
      </c>
      <c r="T3" s="11" t="s">
        <v>31</v>
      </c>
      <c r="U3" s="11" t="s">
        <v>62</v>
      </c>
      <c r="V3" s="11" t="s">
        <v>63</v>
      </c>
      <c r="W3" s="10" t="s">
        <v>6</v>
      </c>
    </row>
    <row r="4" spans="1:23" s="3" customFormat="1" ht="90.75" customHeight="1">
      <c r="A4" s="13">
        <v>1</v>
      </c>
      <c r="B4" s="13" t="s">
        <v>30</v>
      </c>
      <c r="C4" s="13" t="s">
        <v>50</v>
      </c>
      <c r="D4" s="13" t="s">
        <v>34</v>
      </c>
      <c r="E4" s="13" t="s">
        <v>35</v>
      </c>
      <c r="F4" s="13" t="s">
        <v>20</v>
      </c>
      <c r="G4" s="13" t="s">
        <v>56</v>
      </c>
      <c r="H4" s="13" t="s">
        <v>83</v>
      </c>
      <c r="I4" s="13" t="s">
        <v>57</v>
      </c>
      <c r="J4" s="13" t="s">
        <v>85</v>
      </c>
      <c r="K4" s="13" t="s">
        <v>58</v>
      </c>
      <c r="L4" s="13">
        <v>5</v>
      </c>
      <c r="M4" s="13" t="s">
        <v>65</v>
      </c>
      <c r="N4" s="13" t="s">
        <v>66</v>
      </c>
      <c r="O4" s="13">
        <v>3</v>
      </c>
      <c r="P4" s="13" t="s">
        <v>26</v>
      </c>
      <c r="Q4" s="13" t="s">
        <v>27</v>
      </c>
      <c r="R4" s="13" t="s">
        <v>28</v>
      </c>
      <c r="S4" s="13">
        <v>50</v>
      </c>
      <c r="T4" s="13" t="s">
        <v>76</v>
      </c>
      <c r="U4" s="13" t="s">
        <v>60</v>
      </c>
      <c r="V4" s="13" t="s">
        <v>60</v>
      </c>
      <c r="W4" s="13" t="s">
        <v>9</v>
      </c>
    </row>
    <row r="5" spans="1:23" s="61" customFormat="1" ht="102" customHeight="1">
      <c r="A5" s="63" t="s">
        <v>91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s="57" customFormat="1" ht="29.25" customHeight="1">
      <c r="A6" s="65" t="s">
        <v>90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s="5" customFormat="1" ht="24.75">
      <c r="A7" s="6" t="s">
        <v>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2" s="24" customFormat="1" ht="15">
      <c r="A8" s="55" t="s">
        <v>29</v>
      </c>
      <c r="B8" s="25"/>
      <c r="C8" s="25"/>
      <c r="S8" s="25"/>
      <c r="T8" s="25"/>
      <c r="U8" s="25"/>
      <c r="V8" s="25"/>
    </row>
  </sheetData>
  <sheetProtection/>
  <mergeCells count="3">
    <mergeCell ref="A1:V1"/>
    <mergeCell ref="A5:W5"/>
    <mergeCell ref="A6:W6"/>
  </mergeCells>
  <printOptions horizontalCentered="1"/>
  <pageMargins left="0.1968503937007874" right="0.1968503937007874" top="0.5905511811023623" bottom="0.3937007874015748" header="0.31496062992125984" footer="0.31496062992125984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28">
      <selection activeCell="A3" sqref="A3"/>
    </sheetView>
  </sheetViews>
  <sheetFormatPr defaultColWidth="9.00390625" defaultRowHeight="16.5"/>
  <cols>
    <col min="1" max="1" width="3.625" style="8" customWidth="1"/>
    <col min="2" max="2" width="11.00390625" style="8" customWidth="1"/>
    <col min="3" max="3" width="13.00390625" style="8" customWidth="1"/>
    <col min="4" max="4" width="14.50390625" style="8" customWidth="1"/>
    <col min="5" max="5" width="3.625" style="8" customWidth="1"/>
    <col min="6" max="6" width="12.375" style="8" customWidth="1"/>
    <col min="7" max="7" width="13.375" style="8" customWidth="1"/>
    <col min="8" max="8" width="14.125" style="8" customWidth="1"/>
    <col min="9" max="16384" width="9.00390625" style="8" customWidth="1"/>
  </cols>
  <sheetData>
    <row r="1" spans="1:8" s="1" customFormat="1" ht="30" customHeight="1">
      <c r="A1" s="67" t="str">
        <f>" 臺北城市科技大學"&amp;"  "&amp;'證照輔導班規劃表'!M4&amp;"  "&amp;'證照輔導班規劃表'!D4&amp;'證照輔導班規劃表'!E4&amp;"  "&amp;"證照輔導本校學生名冊"</f>
        <v> 臺北城市科技大學  ○○系  電腦軟體應用丙級  證照輔導本校學生名冊</v>
      </c>
      <c r="B1" s="67"/>
      <c r="C1" s="67"/>
      <c r="D1" s="67"/>
      <c r="E1" s="67"/>
      <c r="F1" s="67"/>
      <c r="G1" s="67"/>
      <c r="H1" s="67"/>
    </row>
    <row r="2" spans="1:12" s="1" customFormat="1" ht="26.25" customHeight="1">
      <c r="A2" s="8" t="str">
        <f>"梯次："&amp;'證照輔導班規劃表'!B4</f>
        <v>梯次：110年度第1梯次</v>
      </c>
      <c r="B2" s="27"/>
      <c r="C2" s="27"/>
      <c r="E2" s="28" t="str">
        <f>"輔導地點："&amp;'證照輔導班規劃表'!N4</f>
        <v>輔導地點：○○館505實驗室</v>
      </c>
      <c r="F2" s="27"/>
      <c r="G2" s="28"/>
      <c r="I2" s="4"/>
      <c r="J2" s="4"/>
      <c r="L2" s="26"/>
    </row>
    <row r="3" spans="1:10" s="1" customFormat="1" ht="26.25" customHeight="1">
      <c r="A3" s="28" t="str">
        <f>"輔導班名稱："&amp;'證照輔導班規劃表'!D4</f>
        <v>輔導班名稱：電腦軟體應用</v>
      </c>
      <c r="B3" s="28"/>
      <c r="C3" s="28"/>
      <c r="D3" s="8" t="str">
        <f>"輔導班老師："&amp;'證照輔導班規劃表'!P4&amp;"、"&amp;'證照輔導班規劃表'!Q4&amp;"、"&amp;'證照輔導班規劃表'!R4</f>
        <v>輔導班老師：王大同、李大年、張大慶</v>
      </c>
      <c r="E3" s="28"/>
      <c r="F3" s="28"/>
      <c r="G3" s="20"/>
      <c r="H3" s="60" t="s">
        <v>87</v>
      </c>
      <c r="I3" s="4"/>
      <c r="J3" s="4"/>
    </row>
    <row r="4" spans="1:10" s="1" customFormat="1" ht="26.25" customHeight="1">
      <c r="A4" s="28" t="str">
        <f>"學科考試日(預計)："&amp;'證照輔導班規劃表'!U4</f>
        <v>學科考試日(預計)：110.12.03</v>
      </c>
      <c r="B4" s="28"/>
      <c r="C4" s="28"/>
      <c r="D4" s="28"/>
      <c r="E4" s="28" t="str">
        <f>"術科考試日(預計)："&amp;'證照輔導班規劃表'!V4</f>
        <v>術科考試日(預計)：110.12.03</v>
      </c>
      <c r="F4" s="28"/>
      <c r="G4" s="28"/>
      <c r="H4" s="20"/>
      <c r="I4" s="4"/>
      <c r="J4" s="4"/>
    </row>
    <row r="5" spans="1:8" s="7" customFormat="1" ht="21">
      <c r="A5" s="17" t="s">
        <v>2</v>
      </c>
      <c r="B5" s="21" t="s">
        <v>3</v>
      </c>
      <c r="C5" s="21" t="s">
        <v>4</v>
      </c>
      <c r="D5" s="21" t="s">
        <v>7</v>
      </c>
      <c r="E5" s="22" t="s">
        <v>2</v>
      </c>
      <c r="F5" s="21" t="s">
        <v>3</v>
      </c>
      <c r="G5" s="21" t="s">
        <v>4</v>
      </c>
      <c r="H5" s="21" t="s">
        <v>7</v>
      </c>
    </row>
    <row r="6" spans="1:8" ht="30" customHeight="1">
      <c r="A6" s="18">
        <v>1</v>
      </c>
      <c r="B6" s="17" t="s">
        <v>72</v>
      </c>
      <c r="C6" s="17" t="s">
        <v>73</v>
      </c>
      <c r="D6" s="9" t="s">
        <v>11</v>
      </c>
      <c r="E6" s="18">
        <v>21</v>
      </c>
      <c r="F6" s="17"/>
      <c r="G6" s="17"/>
      <c r="H6" s="23"/>
    </row>
    <row r="7" spans="1:8" ht="30" customHeight="1">
      <c r="A7" s="18">
        <v>2</v>
      </c>
      <c r="B7" s="17" t="s">
        <v>72</v>
      </c>
      <c r="C7" s="17" t="s">
        <v>73</v>
      </c>
      <c r="D7" s="9" t="s">
        <v>12</v>
      </c>
      <c r="E7" s="18">
        <v>22</v>
      </c>
      <c r="F7" s="17"/>
      <c r="G7" s="17"/>
      <c r="H7" s="23"/>
    </row>
    <row r="8" spans="1:8" ht="30" customHeight="1">
      <c r="A8" s="18">
        <v>3</v>
      </c>
      <c r="B8" s="17" t="s">
        <v>72</v>
      </c>
      <c r="C8" s="17" t="s">
        <v>73</v>
      </c>
      <c r="D8" s="9" t="s">
        <v>13</v>
      </c>
      <c r="E8" s="18">
        <v>23</v>
      </c>
      <c r="F8" s="17"/>
      <c r="G8" s="17"/>
      <c r="H8" s="23"/>
    </row>
    <row r="9" spans="1:8" ht="30" customHeight="1">
      <c r="A9" s="18">
        <v>4</v>
      </c>
      <c r="B9" s="17" t="s">
        <v>72</v>
      </c>
      <c r="C9" s="17" t="s">
        <v>73</v>
      </c>
      <c r="D9" s="9" t="s">
        <v>14</v>
      </c>
      <c r="E9" s="18">
        <v>24</v>
      </c>
      <c r="F9" s="17"/>
      <c r="G9" s="17"/>
      <c r="H9" s="23"/>
    </row>
    <row r="10" spans="1:8" ht="30" customHeight="1">
      <c r="A10" s="18">
        <v>5</v>
      </c>
      <c r="B10" s="17" t="s">
        <v>74</v>
      </c>
      <c r="C10" s="17" t="s">
        <v>75</v>
      </c>
      <c r="D10" s="9" t="s">
        <v>15</v>
      </c>
      <c r="E10" s="18">
        <v>25</v>
      </c>
      <c r="F10" s="17"/>
      <c r="G10" s="17"/>
      <c r="H10" s="23"/>
    </row>
    <row r="11" spans="1:8" ht="30" customHeight="1">
      <c r="A11" s="18">
        <v>6</v>
      </c>
      <c r="B11" s="17"/>
      <c r="C11" s="17"/>
      <c r="D11" s="9"/>
      <c r="E11" s="18">
        <v>26</v>
      </c>
      <c r="F11" s="17"/>
      <c r="G11" s="17"/>
      <c r="H11" s="23"/>
    </row>
    <row r="12" spans="1:8" ht="30" customHeight="1">
      <c r="A12" s="18">
        <v>7</v>
      </c>
      <c r="B12" s="17"/>
      <c r="C12" s="17"/>
      <c r="D12" s="9"/>
      <c r="E12" s="18">
        <v>27</v>
      </c>
      <c r="F12" s="17"/>
      <c r="G12" s="17"/>
      <c r="H12" s="23"/>
    </row>
    <row r="13" spans="1:8" ht="30" customHeight="1">
      <c r="A13" s="18">
        <v>8</v>
      </c>
      <c r="B13" s="17"/>
      <c r="C13" s="17"/>
      <c r="D13" s="9"/>
      <c r="E13" s="18">
        <v>28</v>
      </c>
      <c r="F13" s="17"/>
      <c r="G13" s="17"/>
      <c r="H13" s="23"/>
    </row>
    <row r="14" spans="1:8" ht="30" customHeight="1">
      <c r="A14" s="18">
        <v>9</v>
      </c>
      <c r="B14" s="17"/>
      <c r="C14" s="17"/>
      <c r="D14" s="9"/>
      <c r="E14" s="18">
        <v>29</v>
      </c>
      <c r="F14" s="17"/>
      <c r="G14" s="17"/>
      <c r="H14" s="23"/>
    </row>
    <row r="15" spans="1:8" ht="30" customHeight="1">
      <c r="A15" s="18">
        <v>10</v>
      </c>
      <c r="B15" s="17"/>
      <c r="C15" s="17"/>
      <c r="D15" s="9"/>
      <c r="E15" s="18">
        <v>30</v>
      </c>
      <c r="F15" s="17"/>
      <c r="G15" s="17"/>
      <c r="H15" s="23"/>
    </row>
    <row r="16" spans="1:8" ht="30" customHeight="1">
      <c r="A16" s="18">
        <v>11</v>
      </c>
      <c r="B16" s="17"/>
      <c r="C16" s="17"/>
      <c r="D16" s="9"/>
      <c r="E16" s="18">
        <v>31</v>
      </c>
      <c r="F16" s="17"/>
      <c r="G16" s="17"/>
      <c r="H16" s="23"/>
    </row>
    <row r="17" spans="1:8" ht="30" customHeight="1">
      <c r="A17" s="18">
        <v>12</v>
      </c>
      <c r="B17" s="17"/>
      <c r="C17" s="17"/>
      <c r="D17" s="9"/>
      <c r="E17" s="18">
        <v>32</v>
      </c>
      <c r="F17" s="17"/>
      <c r="G17" s="17"/>
      <c r="H17" s="23"/>
    </row>
    <row r="18" spans="1:8" ht="30" customHeight="1">
      <c r="A18" s="18">
        <v>13</v>
      </c>
      <c r="B18" s="17"/>
      <c r="C18" s="17"/>
      <c r="D18" s="9"/>
      <c r="E18" s="18">
        <v>33</v>
      </c>
      <c r="F18" s="17"/>
      <c r="G18" s="17"/>
      <c r="H18" s="23"/>
    </row>
    <row r="19" spans="1:8" ht="30" customHeight="1">
      <c r="A19" s="18">
        <v>14</v>
      </c>
      <c r="B19" s="17"/>
      <c r="C19" s="17"/>
      <c r="D19" s="9"/>
      <c r="E19" s="18">
        <v>34</v>
      </c>
      <c r="F19" s="17"/>
      <c r="G19" s="17"/>
      <c r="H19" s="23"/>
    </row>
    <row r="20" spans="1:8" ht="30" customHeight="1">
      <c r="A20" s="18">
        <v>15</v>
      </c>
      <c r="B20" s="17"/>
      <c r="C20" s="17"/>
      <c r="D20" s="9"/>
      <c r="E20" s="18">
        <v>35</v>
      </c>
      <c r="F20" s="17"/>
      <c r="G20" s="17"/>
      <c r="H20" s="23"/>
    </row>
    <row r="21" spans="1:8" ht="30" customHeight="1">
      <c r="A21" s="18">
        <v>16</v>
      </c>
      <c r="B21" s="17"/>
      <c r="C21" s="17"/>
      <c r="D21" s="9"/>
      <c r="E21" s="18">
        <v>36</v>
      </c>
      <c r="F21" s="17"/>
      <c r="G21" s="17"/>
      <c r="H21" s="23"/>
    </row>
    <row r="22" spans="1:8" ht="30" customHeight="1">
      <c r="A22" s="18">
        <v>17</v>
      </c>
      <c r="B22" s="17"/>
      <c r="C22" s="17"/>
      <c r="D22" s="9"/>
      <c r="E22" s="18">
        <v>37</v>
      </c>
      <c r="F22" s="17"/>
      <c r="G22" s="17"/>
      <c r="H22" s="23"/>
    </row>
    <row r="23" spans="1:8" ht="30" customHeight="1">
      <c r="A23" s="18">
        <v>18</v>
      </c>
      <c r="B23" s="17"/>
      <c r="C23" s="17"/>
      <c r="D23" s="9"/>
      <c r="E23" s="18">
        <v>38</v>
      </c>
      <c r="F23" s="19"/>
      <c r="G23" s="19"/>
      <c r="H23" s="19"/>
    </row>
    <row r="24" spans="1:8" ht="30" customHeight="1">
      <c r="A24" s="18">
        <v>19</v>
      </c>
      <c r="B24" s="17"/>
      <c r="C24" s="17"/>
      <c r="D24" s="9"/>
      <c r="E24" s="18">
        <v>39</v>
      </c>
      <c r="F24" s="19"/>
      <c r="G24" s="19"/>
      <c r="H24" s="19"/>
    </row>
    <row r="25" spans="1:8" ht="30" customHeight="1">
      <c r="A25" s="18">
        <v>20</v>
      </c>
      <c r="B25" s="17"/>
      <c r="C25" s="17"/>
      <c r="D25" s="9"/>
      <c r="E25" s="18">
        <v>40</v>
      </c>
      <c r="F25" s="19"/>
      <c r="G25" s="19"/>
      <c r="H25" s="19"/>
    </row>
    <row r="26" spans="1:8" ht="37.5" customHeight="1">
      <c r="A26" s="68" t="s">
        <v>71</v>
      </c>
      <c r="B26" s="68"/>
      <c r="C26" s="68"/>
      <c r="D26" s="68"/>
      <c r="E26" s="68"/>
      <c r="F26" s="68"/>
      <c r="G26" s="68"/>
      <c r="H26" s="68"/>
    </row>
    <row r="27" spans="1:22" s="5" customFormat="1" ht="35.25" customHeight="1">
      <c r="A27" s="69" t="s">
        <v>84</v>
      </c>
      <c r="B27" s="70"/>
      <c r="C27" s="70"/>
      <c r="D27" s="70"/>
      <c r="E27" s="70"/>
      <c r="F27" s="70"/>
      <c r="G27" s="70"/>
      <c r="H27" s="70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8" s="5" customFormat="1" ht="24.75">
      <c r="A28" s="6" t="s">
        <v>69</v>
      </c>
      <c r="B28" s="6"/>
      <c r="C28" s="6"/>
      <c r="D28" s="6"/>
      <c r="E28" s="6"/>
      <c r="F28" s="6"/>
      <c r="G28" s="6"/>
      <c r="H28" s="6"/>
    </row>
    <row r="29" spans="1:6" s="24" customFormat="1" ht="15">
      <c r="A29" s="58" t="s">
        <v>70</v>
      </c>
      <c r="F29" s="58" t="s">
        <v>70</v>
      </c>
    </row>
    <row r="30" spans="1:8" ht="30" customHeight="1">
      <c r="A30" s="18">
        <v>41</v>
      </c>
      <c r="B30" s="17" t="s">
        <v>72</v>
      </c>
      <c r="C30" s="17" t="s">
        <v>73</v>
      </c>
      <c r="D30" s="9" t="s">
        <v>11</v>
      </c>
      <c r="E30" s="18">
        <v>61</v>
      </c>
      <c r="F30" s="17"/>
      <c r="G30" s="17"/>
      <c r="H30" s="23"/>
    </row>
    <row r="31" spans="1:8" ht="30" customHeight="1">
      <c r="A31" s="18">
        <v>42</v>
      </c>
      <c r="B31" s="17" t="s">
        <v>72</v>
      </c>
      <c r="C31" s="17" t="s">
        <v>73</v>
      </c>
      <c r="D31" s="9" t="s">
        <v>12</v>
      </c>
      <c r="E31" s="18">
        <v>62</v>
      </c>
      <c r="F31" s="17"/>
      <c r="G31" s="17"/>
      <c r="H31" s="23"/>
    </row>
    <row r="32" spans="1:8" ht="30" customHeight="1">
      <c r="A32" s="18">
        <v>43</v>
      </c>
      <c r="B32" s="17" t="s">
        <v>72</v>
      </c>
      <c r="C32" s="17" t="s">
        <v>73</v>
      </c>
      <c r="D32" s="9" t="s">
        <v>13</v>
      </c>
      <c r="E32" s="18">
        <v>63</v>
      </c>
      <c r="F32" s="17"/>
      <c r="G32" s="17"/>
      <c r="H32" s="23"/>
    </row>
    <row r="33" spans="1:8" ht="30" customHeight="1">
      <c r="A33" s="18">
        <v>44</v>
      </c>
      <c r="B33" s="17" t="s">
        <v>72</v>
      </c>
      <c r="C33" s="17" t="s">
        <v>73</v>
      </c>
      <c r="D33" s="9" t="s">
        <v>14</v>
      </c>
      <c r="E33" s="18">
        <v>64</v>
      </c>
      <c r="F33" s="17"/>
      <c r="G33" s="17"/>
      <c r="H33" s="23"/>
    </row>
    <row r="34" spans="1:8" ht="30" customHeight="1">
      <c r="A34" s="18">
        <v>45</v>
      </c>
      <c r="B34" s="17" t="s">
        <v>74</v>
      </c>
      <c r="C34" s="17" t="s">
        <v>75</v>
      </c>
      <c r="D34" s="9" t="s">
        <v>15</v>
      </c>
      <c r="E34" s="18">
        <v>65</v>
      </c>
      <c r="F34" s="17"/>
      <c r="G34" s="17"/>
      <c r="H34" s="23"/>
    </row>
    <row r="35" spans="1:8" ht="30" customHeight="1">
      <c r="A35" s="18">
        <v>46</v>
      </c>
      <c r="B35" s="17"/>
      <c r="C35" s="17"/>
      <c r="D35" s="9"/>
      <c r="E35" s="18">
        <v>66</v>
      </c>
      <c r="F35" s="17"/>
      <c r="G35" s="17"/>
      <c r="H35" s="23"/>
    </row>
    <row r="36" spans="1:8" ht="30" customHeight="1">
      <c r="A36" s="18">
        <v>47</v>
      </c>
      <c r="B36" s="17"/>
      <c r="C36" s="17"/>
      <c r="D36" s="9"/>
      <c r="E36" s="18">
        <v>67</v>
      </c>
      <c r="F36" s="17"/>
      <c r="G36" s="17"/>
      <c r="H36" s="23"/>
    </row>
    <row r="37" spans="1:8" ht="30" customHeight="1">
      <c r="A37" s="18">
        <v>48</v>
      </c>
      <c r="B37" s="17"/>
      <c r="C37" s="17"/>
      <c r="D37" s="9"/>
      <c r="E37" s="18">
        <v>68</v>
      </c>
      <c r="F37" s="17"/>
      <c r="G37" s="17"/>
      <c r="H37" s="23"/>
    </row>
    <row r="38" spans="1:8" ht="30" customHeight="1">
      <c r="A38" s="18">
        <v>49</v>
      </c>
      <c r="B38" s="17"/>
      <c r="C38" s="17"/>
      <c r="D38" s="9"/>
      <c r="E38" s="18">
        <v>69</v>
      </c>
      <c r="F38" s="17"/>
      <c r="G38" s="17"/>
      <c r="H38" s="23"/>
    </row>
    <row r="39" spans="1:8" ht="30" customHeight="1">
      <c r="A39" s="18">
        <v>50</v>
      </c>
      <c r="B39" s="17"/>
      <c r="C39" s="17"/>
      <c r="D39" s="9"/>
      <c r="E39" s="18">
        <v>70</v>
      </c>
      <c r="F39" s="17"/>
      <c r="G39" s="17"/>
      <c r="H39" s="23"/>
    </row>
    <row r="40" spans="1:8" ht="30" customHeight="1">
      <c r="A40" s="18">
        <v>51</v>
      </c>
      <c r="B40" s="17"/>
      <c r="C40" s="17"/>
      <c r="D40" s="9"/>
      <c r="E40" s="18">
        <v>71</v>
      </c>
      <c r="F40" s="17"/>
      <c r="G40" s="17"/>
      <c r="H40" s="23"/>
    </row>
    <row r="41" spans="1:8" ht="30" customHeight="1">
      <c r="A41" s="18">
        <v>52</v>
      </c>
      <c r="B41" s="17"/>
      <c r="C41" s="17"/>
      <c r="D41" s="9"/>
      <c r="E41" s="18">
        <v>72</v>
      </c>
      <c r="F41" s="17"/>
      <c r="G41" s="17"/>
      <c r="H41" s="23"/>
    </row>
    <row r="42" spans="1:8" ht="30" customHeight="1">
      <c r="A42" s="18">
        <v>53</v>
      </c>
      <c r="B42" s="17"/>
      <c r="C42" s="17"/>
      <c r="D42" s="9"/>
      <c r="E42" s="18">
        <v>73</v>
      </c>
      <c r="F42" s="17"/>
      <c r="G42" s="17"/>
      <c r="H42" s="23"/>
    </row>
    <row r="43" spans="1:8" ht="30" customHeight="1">
      <c r="A43" s="18">
        <v>54</v>
      </c>
      <c r="B43" s="17"/>
      <c r="C43" s="17"/>
      <c r="D43" s="9"/>
      <c r="E43" s="18">
        <v>74</v>
      </c>
      <c r="F43" s="17"/>
      <c r="G43" s="17"/>
      <c r="H43" s="23"/>
    </row>
    <row r="44" spans="1:8" ht="30" customHeight="1">
      <c r="A44" s="18">
        <v>55</v>
      </c>
      <c r="B44" s="17"/>
      <c r="C44" s="17"/>
      <c r="D44" s="9"/>
      <c r="E44" s="18">
        <v>75</v>
      </c>
      <c r="F44" s="17"/>
      <c r="G44" s="17"/>
      <c r="H44" s="23"/>
    </row>
    <row r="45" spans="1:8" ht="30" customHeight="1">
      <c r="A45" s="18">
        <v>56</v>
      </c>
      <c r="B45" s="17"/>
      <c r="C45" s="17"/>
      <c r="D45" s="9"/>
      <c r="E45" s="18">
        <v>76</v>
      </c>
      <c r="F45" s="17"/>
      <c r="G45" s="17"/>
      <c r="H45" s="23"/>
    </row>
    <row r="46" spans="1:8" ht="30" customHeight="1">
      <c r="A46" s="18">
        <v>57</v>
      </c>
      <c r="B46" s="17"/>
      <c r="C46" s="17"/>
      <c r="D46" s="9"/>
      <c r="E46" s="18">
        <v>77</v>
      </c>
      <c r="F46" s="17"/>
      <c r="G46" s="17"/>
      <c r="H46" s="23"/>
    </row>
    <row r="47" spans="1:8" ht="30" customHeight="1">
      <c r="A47" s="18">
        <v>58</v>
      </c>
      <c r="B47" s="17"/>
      <c r="C47" s="17"/>
      <c r="D47" s="9"/>
      <c r="E47" s="18">
        <v>78</v>
      </c>
      <c r="F47" s="19"/>
      <c r="G47" s="19"/>
      <c r="H47" s="19"/>
    </row>
    <row r="48" spans="1:8" ht="30" customHeight="1">
      <c r="A48" s="18">
        <v>59</v>
      </c>
      <c r="B48" s="17"/>
      <c r="C48" s="17"/>
      <c r="D48" s="9"/>
      <c r="E48" s="18">
        <v>79</v>
      </c>
      <c r="F48" s="19"/>
      <c r="G48" s="19"/>
      <c r="H48" s="19"/>
    </row>
    <row r="49" spans="1:8" ht="30" customHeight="1">
      <c r="A49" s="18">
        <v>60</v>
      </c>
      <c r="B49" s="17"/>
      <c r="C49" s="17"/>
      <c r="D49" s="9"/>
      <c r="E49" s="18">
        <v>80</v>
      </c>
      <c r="F49" s="19"/>
      <c r="G49" s="19"/>
      <c r="H49" s="19"/>
    </row>
    <row r="50" spans="1:8" ht="37.5" customHeight="1">
      <c r="A50" s="68" t="s">
        <v>71</v>
      </c>
      <c r="B50" s="68"/>
      <c r="C50" s="68"/>
      <c r="D50" s="68"/>
      <c r="E50" s="68"/>
      <c r="F50" s="68"/>
      <c r="G50" s="68"/>
      <c r="H50" s="68"/>
    </row>
    <row r="51" spans="1:22" s="5" customFormat="1" ht="35.25" customHeight="1">
      <c r="A51" s="69" t="s">
        <v>84</v>
      </c>
      <c r="B51" s="70"/>
      <c r="C51" s="70"/>
      <c r="D51" s="70"/>
      <c r="E51" s="70"/>
      <c r="F51" s="70"/>
      <c r="G51" s="70"/>
      <c r="H51" s="70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8" s="5" customFormat="1" ht="24.75">
      <c r="A52" s="6" t="s">
        <v>69</v>
      </c>
      <c r="B52" s="6"/>
      <c r="C52" s="6"/>
      <c r="D52" s="6"/>
      <c r="E52" s="6"/>
      <c r="F52" s="6"/>
      <c r="G52" s="6"/>
      <c r="H52" s="6"/>
    </row>
    <row r="53" spans="1:6" s="24" customFormat="1" ht="14.25">
      <c r="A53" s="58" t="s">
        <v>70</v>
      </c>
      <c r="F53" s="58" t="s">
        <v>70</v>
      </c>
    </row>
  </sheetData>
  <sheetProtection/>
  <mergeCells count="5">
    <mergeCell ref="A1:H1"/>
    <mergeCell ref="A26:H26"/>
    <mergeCell ref="A27:H27"/>
    <mergeCell ref="A51:H51"/>
    <mergeCell ref="A50:H50"/>
  </mergeCells>
  <printOptions horizontalCentered="1"/>
  <pageMargins left="0.3937007874015748" right="0.3937007874015748" top="0.3937007874015748" bottom="0.1968503937007874" header="0.03937007874015748" footer="0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5.125" style="29" customWidth="1"/>
    <col min="2" max="2" width="8.25390625" style="29" customWidth="1"/>
    <col min="3" max="3" width="9.25390625" style="29" customWidth="1"/>
    <col min="4" max="4" width="7.625" style="29" customWidth="1"/>
    <col min="5" max="5" width="16.25390625" style="29" customWidth="1"/>
    <col min="6" max="6" width="5.625" style="29" customWidth="1"/>
    <col min="7" max="7" width="8.50390625" style="29" customWidth="1"/>
    <col min="8" max="8" width="9.25390625" style="29" customWidth="1"/>
    <col min="9" max="9" width="7.75390625" style="29" customWidth="1"/>
    <col min="10" max="10" width="16.25390625" style="29" customWidth="1"/>
    <col min="11" max="16384" width="9.00390625" style="29" customWidth="1"/>
  </cols>
  <sheetData>
    <row r="1" spans="1:10" ht="30.75" customHeight="1">
      <c r="A1" s="71" t="str">
        <f>" 臺北城市科技大學"&amp;"  "&amp;'證照輔導班規劃表'!M4&amp;"  "&amp;'證照輔導班規劃表'!D4&amp;'證照輔導班規劃表'!E4&amp;"  證照輔導本校學生簽到表"</f>
        <v> 臺北城市科技大學  ○○系  電腦軟體應用丙級  證照輔導本校學生簽到表</v>
      </c>
      <c r="B1" s="71"/>
      <c r="C1" s="71"/>
      <c r="D1" s="71"/>
      <c r="E1" s="71"/>
      <c r="F1" s="71"/>
      <c r="G1" s="71"/>
      <c r="H1" s="71"/>
      <c r="I1" s="71"/>
      <c r="J1" s="71"/>
    </row>
    <row r="2" spans="1:6" ht="15.75">
      <c r="A2" s="28" t="str">
        <f>"輔導班老師："&amp;'證照輔導班規劃表'!P4&amp;"、"&amp;'證照輔導班規劃表'!Q4&amp;"、"&amp;'證照輔導班規劃表'!R4</f>
        <v>輔導班老師：王大同、李大年、張大慶</v>
      </c>
      <c r="C2" s="33"/>
      <c r="F2" s="29" t="s">
        <v>51</v>
      </c>
    </row>
    <row r="3" spans="1:10" ht="17.25" customHeight="1">
      <c r="A3" s="36" t="s">
        <v>80</v>
      </c>
      <c r="J3" s="59" t="s">
        <v>81</v>
      </c>
    </row>
    <row r="4" ht="18.75" customHeight="1">
      <c r="A4" s="36" t="s">
        <v>37</v>
      </c>
    </row>
    <row r="5" ht="9.75" customHeight="1">
      <c r="A5" s="36"/>
    </row>
    <row r="6" spans="1:10" ht="32.25">
      <c r="A6" s="31" t="s">
        <v>2</v>
      </c>
      <c r="B6" s="30" t="s">
        <v>3</v>
      </c>
      <c r="C6" s="30" t="s">
        <v>4</v>
      </c>
      <c r="D6" s="30" t="s">
        <v>5</v>
      </c>
      <c r="E6" s="30" t="s">
        <v>10</v>
      </c>
      <c r="F6" s="31" t="s">
        <v>2</v>
      </c>
      <c r="G6" s="30" t="s">
        <v>3</v>
      </c>
      <c r="H6" s="30" t="s">
        <v>4</v>
      </c>
      <c r="I6" s="30" t="s">
        <v>5</v>
      </c>
      <c r="J6" s="30" t="s">
        <v>10</v>
      </c>
    </row>
    <row r="7" spans="1:10" ht="27.75" customHeight="1">
      <c r="A7" s="32">
        <v>1</v>
      </c>
      <c r="B7" s="32" t="str">
        <f>'輔導班學生名冊'!B6</f>
        <v>五○三忠</v>
      </c>
      <c r="C7" s="32" t="str">
        <f>'輔導班學生名冊'!C6</f>
        <v>595XXXXX</v>
      </c>
      <c r="D7" s="32" t="str">
        <f>'輔導班學生名冊'!D6</f>
        <v>施XX逸</v>
      </c>
      <c r="E7" s="30"/>
      <c r="F7" s="32">
        <v>24</v>
      </c>
      <c r="G7" s="32">
        <f>'輔導班學生名冊'!F6</f>
        <v>0</v>
      </c>
      <c r="H7" s="32">
        <f>'輔導班學生名冊'!G6</f>
        <v>0</v>
      </c>
      <c r="I7" s="32">
        <f>'輔導班學生名冊'!H6</f>
        <v>0</v>
      </c>
      <c r="J7" s="30"/>
    </row>
    <row r="8" spans="1:10" ht="27.75" customHeight="1">
      <c r="A8" s="32">
        <v>2</v>
      </c>
      <c r="B8" s="32" t="str">
        <f>'輔導班學生名冊'!B7</f>
        <v>五○三忠</v>
      </c>
      <c r="C8" s="32" t="str">
        <f>'輔導班學生名冊'!C7</f>
        <v>595XXXXX</v>
      </c>
      <c r="D8" s="32" t="str">
        <f>'輔導班學生名冊'!D7</f>
        <v>郭YY翰</v>
      </c>
      <c r="E8" s="30"/>
      <c r="F8" s="32">
        <v>25</v>
      </c>
      <c r="G8" s="32">
        <f>'輔導班學生名冊'!F7</f>
        <v>0</v>
      </c>
      <c r="H8" s="32">
        <f>'輔導班學生名冊'!G7</f>
        <v>0</v>
      </c>
      <c r="I8" s="32">
        <f>'輔導班學生名冊'!H7</f>
        <v>0</v>
      </c>
      <c r="J8" s="30"/>
    </row>
    <row r="9" spans="1:10" ht="27.75" customHeight="1">
      <c r="A9" s="32">
        <v>3</v>
      </c>
      <c r="B9" s="32" t="str">
        <f>'輔導班學生名冊'!B8</f>
        <v>五○三忠</v>
      </c>
      <c r="C9" s="32" t="str">
        <f>'輔導班學生名冊'!C8</f>
        <v>595XXXXX</v>
      </c>
      <c r="D9" s="32" t="str">
        <f>'輔導班學生名冊'!D8</f>
        <v>王NN楷</v>
      </c>
      <c r="E9" s="30"/>
      <c r="F9" s="32">
        <v>26</v>
      </c>
      <c r="G9" s="32">
        <f>'輔導班學生名冊'!F8</f>
        <v>0</v>
      </c>
      <c r="H9" s="32">
        <f>'輔導班學生名冊'!G8</f>
        <v>0</v>
      </c>
      <c r="I9" s="32">
        <f>'輔導班學生名冊'!H8</f>
        <v>0</v>
      </c>
      <c r="J9" s="30"/>
    </row>
    <row r="10" spans="1:10" ht="27.75" customHeight="1">
      <c r="A10" s="32">
        <v>4</v>
      </c>
      <c r="B10" s="32" t="str">
        <f>'輔導班學生名冊'!B9</f>
        <v>五○三忠</v>
      </c>
      <c r="C10" s="32" t="str">
        <f>'輔導班學生名冊'!C9</f>
        <v>595XXXXX</v>
      </c>
      <c r="D10" s="32" t="str">
        <f>'輔導班學生名冊'!D9</f>
        <v>劉AA豪</v>
      </c>
      <c r="E10" s="30"/>
      <c r="F10" s="32">
        <v>27</v>
      </c>
      <c r="G10" s="32">
        <f>'輔導班學生名冊'!F9</f>
        <v>0</v>
      </c>
      <c r="H10" s="32">
        <f>'輔導班學生名冊'!G9</f>
        <v>0</v>
      </c>
      <c r="I10" s="32">
        <f>'輔導班學生名冊'!H9</f>
        <v>0</v>
      </c>
      <c r="J10" s="30"/>
    </row>
    <row r="11" spans="1:10" ht="27.75" customHeight="1">
      <c r="A11" s="32">
        <v>5</v>
      </c>
      <c r="B11" s="32" t="str">
        <f>'輔導班學生名冊'!B10</f>
        <v>四○三忠</v>
      </c>
      <c r="C11" s="32" t="str">
        <f>'輔導班學生名冊'!C10</f>
        <v>404XXXXX</v>
      </c>
      <c r="D11" s="32" t="str">
        <f>'輔導班學生名冊'!D10</f>
        <v>林FF哲</v>
      </c>
      <c r="E11" s="30"/>
      <c r="F11" s="32">
        <v>28</v>
      </c>
      <c r="G11" s="32">
        <f>'輔導班學生名冊'!F10</f>
        <v>0</v>
      </c>
      <c r="H11" s="32">
        <f>'輔導班學生名冊'!G10</f>
        <v>0</v>
      </c>
      <c r="I11" s="32">
        <f>'輔導班學生名冊'!H10</f>
        <v>0</v>
      </c>
      <c r="J11" s="30"/>
    </row>
    <row r="12" spans="1:10" ht="27.75" customHeight="1">
      <c r="A12" s="32">
        <v>6</v>
      </c>
      <c r="B12" s="32">
        <f>'輔導班學生名冊'!B11</f>
        <v>0</v>
      </c>
      <c r="C12" s="32">
        <f>'輔導班學生名冊'!C11</f>
        <v>0</v>
      </c>
      <c r="D12" s="32">
        <f>'輔導班學生名冊'!D11</f>
        <v>0</v>
      </c>
      <c r="E12" s="30"/>
      <c r="F12" s="32">
        <v>29</v>
      </c>
      <c r="G12" s="32">
        <f>'輔導班學生名冊'!F11</f>
        <v>0</v>
      </c>
      <c r="H12" s="32">
        <f>'輔導班學生名冊'!G11</f>
        <v>0</v>
      </c>
      <c r="I12" s="32">
        <f>'輔導班學生名冊'!H11</f>
        <v>0</v>
      </c>
      <c r="J12" s="30"/>
    </row>
    <row r="13" spans="1:10" ht="27.75" customHeight="1">
      <c r="A13" s="32">
        <v>7</v>
      </c>
      <c r="B13" s="32">
        <f>'輔導班學生名冊'!B12</f>
        <v>0</v>
      </c>
      <c r="C13" s="32">
        <f>'輔導班學生名冊'!C12</f>
        <v>0</v>
      </c>
      <c r="D13" s="32">
        <f>'輔導班學生名冊'!D12</f>
        <v>0</v>
      </c>
      <c r="E13" s="30"/>
      <c r="F13" s="32">
        <v>30</v>
      </c>
      <c r="G13" s="32">
        <f>'輔導班學生名冊'!F12</f>
        <v>0</v>
      </c>
      <c r="H13" s="32">
        <f>'輔導班學生名冊'!G12</f>
        <v>0</v>
      </c>
      <c r="I13" s="32">
        <f>'輔導班學生名冊'!H12</f>
        <v>0</v>
      </c>
      <c r="J13" s="30"/>
    </row>
    <row r="14" spans="1:10" ht="27.75" customHeight="1">
      <c r="A14" s="32">
        <v>8</v>
      </c>
      <c r="B14" s="32">
        <f>'輔導班學生名冊'!B13</f>
        <v>0</v>
      </c>
      <c r="C14" s="32">
        <f>'輔導班學生名冊'!C13</f>
        <v>0</v>
      </c>
      <c r="D14" s="32">
        <f>'輔導班學生名冊'!D13</f>
        <v>0</v>
      </c>
      <c r="E14" s="30"/>
      <c r="F14" s="32">
        <v>31</v>
      </c>
      <c r="G14" s="32">
        <f>'輔導班學生名冊'!F13</f>
        <v>0</v>
      </c>
      <c r="H14" s="32">
        <f>'輔導班學生名冊'!G13</f>
        <v>0</v>
      </c>
      <c r="I14" s="32">
        <f>'輔導班學生名冊'!H13</f>
        <v>0</v>
      </c>
      <c r="J14" s="30"/>
    </row>
    <row r="15" spans="1:10" ht="27.75" customHeight="1">
      <c r="A15" s="32">
        <v>9</v>
      </c>
      <c r="B15" s="32">
        <f>'輔導班學生名冊'!B14</f>
        <v>0</v>
      </c>
      <c r="C15" s="32">
        <f>'輔導班學生名冊'!C14</f>
        <v>0</v>
      </c>
      <c r="D15" s="32">
        <f>'輔導班學生名冊'!D14</f>
        <v>0</v>
      </c>
      <c r="E15" s="30"/>
      <c r="F15" s="32">
        <v>32</v>
      </c>
      <c r="G15" s="32">
        <f>'輔導班學生名冊'!F14</f>
        <v>0</v>
      </c>
      <c r="H15" s="32">
        <f>'輔導班學生名冊'!G14</f>
        <v>0</v>
      </c>
      <c r="I15" s="32">
        <f>'輔導班學生名冊'!H14</f>
        <v>0</v>
      </c>
      <c r="J15" s="30"/>
    </row>
    <row r="16" spans="1:10" ht="27.75" customHeight="1">
      <c r="A16" s="32">
        <v>10</v>
      </c>
      <c r="B16" s="32">
        <f>'輔導班學生名冊'!B15</f>
        <v>0</v>
      </c>
      <c r="C16" s="32">
        <f>'輔導班學生名冊'!C15</f>
        <v>0</v>
      </c>
      <c r="D16" s="32">
        <f>'輔導班學生名冊'!D15</f>
        <v>0</v>
      </c>
      <c r="E16" s="30"/>
      <c r="F16" s="32">
        <v>33</v>
      </c>
      <c r="G16" s="32">
        <f>'輔導班學生名冊'!F15</f>
        <v>0</v>
      </c>
      <c r="H16" s="32">
        <f>'輔導班學生名冊'!G15</f>
        <v>0</v>
      </c>
      <c r="I16" s="32">
        <f>'輔導班學生名冊'!H15</f>
        <v>0</v>
      </c>
      <c r="J16" s="30"/>
    </row>
    <row r="17" spans="1:10" ht="27.75" customHeight="1">
      <c r="A17" s="32">
        <v>11</v>
      </c>
      <c r="B17" s="32">
        <f>'輔導班學生名冊'!B16</f>
        <v>0</v>
      </c>
      <c r="C17" s="32">
        <f>'輔導班學生名冊'!C16</f>
        <v>0</v>
      </c>
      <c r="D17" s="32">
        <f>'輔導班學生名冊'!D16</f>
        <v>0</v>
      </c>
      <c r="E17" s="30"/>
      <c r="F17" s="32">
        <v>34</v>
      </c>
      <c r="G17" s="32">
        <f>'輔導班學生名冊'!F16</f>
        <v>0</v>
      </c>
      <c r="H17" s="32">
        <f>'輔導班學生名冊'!G16</f>
        <v>0</v>
      </c>
      <c r="I17" s="32">
        <f>'輔導班學生名冊'!H16</f>
        <v>0</v>
      </c>
      <c r="J17" s="30"/>
    </row>
    <row r="18" spans="1:10" ht="27.75" customHeight="1">
      <c r="A18" s="32">
        <v>12</v>
      </c>
      <c r="B18" s="32">
        <f>'輔導班學生名冊'!B17</f>
        <v>0</v>
      </c>
      <c r="C18" s="32">
        <f>'輔導班學生名冊'!C17</f>
        <v>0</v>
      </c>
      <c r="D18" s="32">
        <f>'輔導班學生名冊'!D17</f>
        <v>0</v>
      </c>
      <c r="E18" s="30"/>
      <c r="F18" s="32">
        <v>35</v>
      </c>
      <c r="G18" s="32">
        <f>'輔導班學生名冊'!F17</f>
        <v>0</v>
      </c>
      <c r="H18" s="32">
        <f>'輔導班學生名冊'!G17</f>
        <v>0</v>
      </c>
      <c r="I18" s="32">
        <f>'輔導班學生名冊'!H17</f>
        <v>0</v>
      </c>
      <c r="J18" s="30"/>
    </row>
    <row r="19" spans="1:10" ht="27.75" customHeight="1">
      <c r="A19" s="32">
        <v>13</v>
      </c>
      <c r="B19" s="32">
        <f>'輔導班學生名冊'!B18</f>
        <v>0</v>
      </c>
      <c r="C19" s="32">
        <f>'輔導班學生名冊'!C18</f>
        <v>0</v>
      </c>
      <c r="D19" s="32">
        <f>'輔導班學生名冊'!D18</f>
        <v>0</v>
      </c>
      <c r="E19" s="30"/>
      <c r="F19" s="32">
        <v>36</v>
      </c>
      <c r="G19" s="32">
        <f>'輔導班學生名冊'!F18</f>
        <v>0</v>
      </c>
      <c r="H19" s="32">
        <f>'輔導班學生名冊'!G18</f>
        <v>0</v>
      </c>
      <c r="I19" s="32">
        <f>'輔導班學生名冊'!H18</f>
        <v>0</v>
      </c>
      <c r="J19" s="30"/>
    </row>
    <row r="20" spans="1:10" ht="27.75" customHeight="1">
      <c r="A20" s="32">
        <v>14</v>
      </c>
      <c r="B20" s="32">
        <f>'輔導班學生名冊'!B19</f>
        <v>0</v>
      </c>
      <c r="C20" s="32">
        <f>'輔導班學生名冊'!C19</f>
        <v>0</v>
      </c>
      <c r="D20" s="32">
        <f>'輔導班學生名冊'!D19</f>
        <v>0</v>
      </c>
      <c r="E20" s="30"/>
      <c r="F20" s="32">
        <v>37</v>
      </c>
      <c r="G20" s="32">
        <f>'輔導班學生名冊'!F19</f>
        <v>0</v>
      </c>
      <c r="H20" s="32">
        <f>'輔導班學生名冊'!G19</f>
        <v>0</v>
      </c>
      <c r="I20" s="32">
        <f>'輔導班學生名冊'!H19</f>
        <v>0</v>
      </c>
      <c r="J20" s="30"/>
    </row>
    <row r="21" spans="1:10" ht="27.75" customHeight="1">
      <c r="A21" s="32">
        <v>15</v>
      </c>
      <c r="B21" s="32">
        <f>'輔導班學生名冊'!B20</f>
        <v>0</v>
      </c>
      <c r="C21" s="32">
        <f>'輔導班學生名冊'!C20</f>
        <v>0</v>
      </c>
      <c r="D21" s="32">
        <f>'輔導班學生名冊'!D20</f>
        <v>0</v>
      </c>
      <c r="E21" s="30"/>
      <c r="F21" s="32">
        <v>38</v>
      </c>
      <c r="G21" s="32">
        <f>'輔導班學生名冊'!F20</f>
        <v>0</v>
      </c>
      <c r="H21" s="32">
        <f>'輔導班學生名冊'!G20</f>
        <v>0</v>
      </c>
      <c r="I21" s="32">
        <f>'輔導班學生名冊'!H20</f>
        <v>0</v>
      </c>
      <c r="J21" s="30"/>
    </row>
    <row r="22" spans="1:10" ht="27.75" customHeight="1">
      <c r="A22" s="32">
        <v>16</v>
      </c>
      <c r="B22" s="32">
        <f>'輔導班學生名冊'!B21</f>
        <v>0</v>
      </c>
      <c r="C22" s="32">
        <f>'輔導班學生名冊'!C21</f>
        <v>0</v>
      </c>
      <c r="D22" s="32">
        <f>'輔導班學生名冊'!D21</f>
        <v>0</v>
      </c>
      <c r="E22" s="30"/>
      <c r="F22" s="32">
        <v>39</v>
      </c>
      <c r="G22" s="32"/>
      <c r="H22" s="32"/>
      <c r="I22" s="32"/>
      <c r="J22" s="30"/>
    </row>
    <row r="23" spans="1:10" ht="27.75" customHeight="1">
      <c r="A23" s="32">
        <v>17</v>
      </c>
      <c r="B23" s="32">
        <f>'輔導班學生名冊'!B22</f>
        <v>0</v>
      </c>
      <c r="C23" s="32">
        <f>'輔導班學生名冊'!C22</f>
        <v>0</v>
      </c>
      <c r="D23" s="32">
        <f>'輔導班學生名冊'!D22</f>
        <v>0</v>
      </c>
      <c r="E23" s="30"/>
      <c r="F23" s="32">
        <v>40</v>
      </c>
      <c r="G23" s="32"/>
      <c r="H23" s="32"/>
      <c r="I23" s="32"/>
      <c r="J23" s="30"/>
    </row>
    <row r="24" spans="1:10" ht="27.75" customHeight="1">
      <c r="A24" s="32">
        <v>18</v>
      </c>
      <c r="B24" s="32">
        <f>'輔導班學生名冊'!B23</f>
        <v>0</v>
      </c>
      <c r="C24" s="32">
        <f>'輔導班學生名冊'!C23</f>
        <v>0</v>
      </c>
      <c r="D24" s="32">
        <f>'輔導班學生名冊'!D23</f>
        <v>0</v>
      </c>
      <c r="E24" s="30"/>
      <c r="F24" s="32">
        <v>41</v>
      </c>
      <c r="G24" s="32"/>
      <c r="H24" s="32"/>
      <c r="I24" s="32"/>
      <c r="J24" s="30"/>
    </row>
    <row r="25" spans="1:10" ht="27.75" customHeight="1">
      <c r="A25" s="32">
        <v>19</v>
      </c>
      <c r="B25" s="32">
        <f>'輔導班學生名冊'!B24</f>
        <v>0</v>
      </c>
      <c r="C25" s="32">
        <f>'輔導班學生名冊'!C24</f>
        <v>0</v>
      </c>
      <c r="D25" s="32">
        <f>'輔導班學生名冊'!D24</f>
        <v>0</v>
      </c>
      <c r="E25" s="30"/>
      <c r="F25" s="32">
        <v>42</v>
      </c>
      <c r="G25" s="32"/>
      <c r="H25" s="32"/>
      <c r="I25" s="32"/>
      <c r="J25" s="30"/>
    </row>
    <row r="26" spans="1:10" ht="27.75" customHeight="1">
      <c r="A26" s="32">
        <v>20</v>
      </c>
      <c r="B26" s="32">
        <f>'輔導班學生名冊'!B25</f>
        <v>0</v>
      </c>
      <c r="C26" s="32">
        <f>'輔導班學生名冊'!C25</f>
        <v>0</v>
      </c>
      <c r="D26" s="32">
        <f>'輔導班學生名冊'!D25</f>
        <v>0</v>
      </c>
      <c r="E26" s="30"/>
      <c r="F26" s="32">
        <v>43</v>
      </c>
      <c r="G26" s="32"/>
      <c r="H26" s="32"/>
      <c r="I26" s="32"/>
      <c r="J26" s="30"/>
    </row>
    <row r="27" spans="1:10" ht="27.75" customHeight="1">
      <c r="A27" s="32">
        <v>21</v>
      </c>
      <c r="B27" s="32" t="e">
        <f>輔導班學生名冊!#REF!</f>
        <v>#REF!</v>
      </c>
      <c r="C27" s="32" t="e">
        <f>輔導班學生名冊!#REF!</f>
        <v>#REF!</v>
      </c>
      <c r="D27" s="32" t="e">
        <f>輔導班學生名冊!#REF!</f>
        <v>#REF!</v>
      </c>
      <c r="E27" s="30"/>
      <c r="F27" s="32">
        <v>44</v>
      </c>
      <c r="G27" s="32"/>
      <c r="H27" s="32"/>
      <c r="I27" s="32"/>
      <c r="J27" s="30"/>
    </row>
    <row r="28" spans="1:10" ht="27.75" customHeight="1">
      <c r="A28" s="32">
        <v>22</v>
      </c>
      <c r="B28" s="32" t="e">
        <f>輔導班學生名冊!#REF!</f>
        <v>#REF!</v>
      </c>
      <c r="C28" s="32" t="e">
        <f>輔導班學生名冊!#REF!</f>
        <v>#REF!</v>
      </c>
      <c r="D28" s="32" t="e">
        <f>輔導班學生名冊!#REF!</f>
        <v>#REF!</v>
      </c>
      <c r="E28" s="30"/>
      <c r="F28" s="32">
        <v>45</v>
      </c>
      <c r="G28" s="32"/>
      <c r="H28" s="32"/>
      <c r="I28" s="32"/>
      <c r="J28" s="30"/>
    </row>
    <row r="29" spans="1:10" ht="27.75" customHeight="1">
      <c r="A29" s="32">
        <v>23</v>
      </c>
      <c r="B29" s="32" t="e">
        <f>輔導班學生名冊!#REF!</f>
        <v>#REF!</v>
      </c>
      <c r="C29" s="32" t="e">
        <f>輔導班學生名冊!#REF!</f>
        <v>#REF!</v>
      </c>
      <c r="D29" s="32" t="e">
        <f>輔導班學生名冊!#REF!</f>
        <v>#REF!</v>
      </c>
      <c r="E29" s="30"/>
      <c r="F29" s="32">
        <v>46</v>
      </c>
      <c r="G29" s="32"/>
      <c r="H29" s="32"/>
      <c r="I29" s="32"/>
      <c r="J29" s="30"/>
    </row>
    <row r="30" spans="1:10" ht="15.75">
      <c r="A30" s="72" t="s">
        <v>67</v>
      </c>
      <c r="B30" s="72"/>
      <c r="C30" s="72"/>
      <c r="D30" s="72"/>
      <c r="E30" s="72"/>
      <c r="F30" s="72"/>
      <c r="G30" s="72"/>
      <c r="H30" s="72"/>
      <c r="I30" s="72"/>
      <c r="J30" s="72"/>
    </row>
    <row r="31" ht="15.75">
      <c r="A31" s="29" t="s">
        <v>39</v>
      </c>
    </row>
    <row r="32" spans="1:8" ht="15.75">
      <c r="A32" s="35" t="s">
        <v>29</v>
      </c>
      <c r="B32" s="35"/>
      <c r="C32" s="35"/>
      <c r="D32" s="35"/>
      <c r="E32" s="35"/>
      <c r="F32" s="35" t="s">
        <v>29</v>
      </c>
      <c r="G32" s="35"/>
      <c r="H32" s="34"/>
    </row>
  </sheetData>
  <sheetProtection/>
  <mergeCells count="2">
    <mergeCell ref="A1:J1"/>
    <mergeCell ref="A30:J30"/>
  </mergeCells>
  <printOptions horizontalCentered="1"/>
  <pageMargins left="0.3937007874015748" right="0.3937007874015748" top="0.31496062992125984" bottom="0.2362204724409449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E7" sqref="E7"/>
    </sheetView>
  </sheetViews>
  <sheetFormatPr defaultColWidth="9.00390625" defaultRowHeight="16.5"/>
  <cols>
    <col min="1" max="1" width="5.125" style="29" customWidth="1"/>
    <col min="2" max="2" width="8.25390625" style="29" customWidth="1"/>
    <col min="3" max="3" width="9.25390625" style="29" customWidth="1"/>
    <col min="4" max="4" width="7.625" style="29" customWidth="1"/>
    <col min="5" max="5" width="16.25390625" style="29" customWidth="1"/>
    <col min="6" max="6" width="5.625" style="29" customWidth="1"/>
    <col min="7" max="7" width="8.50390625" style="29" customWidth="1"/>
    <col min="8" max="8" width="9.25390625" style="29" customWidth="1"/>
    <col min="9" max="9" width="7.75390625" style="29" customWidth="1"/>
    <col min="10" max="10" width="16.25390625" style="29" customWidth="1"/>
    <col min="11" max="16384" width="9.00390625" style="29" customWidth="1"/>
  </cols>
  <sheetData>
    <row r="1" spans="1:10" ht="30.75" customHeight="1">
      <c r="A1" s="71" t="str">
        <f>" 臺北城市科技大學"&amp;"  "&amp;'證照輔導班規劃表'!M4&amp;"  "&amp;'證照輔導班規劃表'!D4&amp;'證照輔導班規劃表'!E4&amp;"  證照輔導獲證學生中英文姓名對照表"</f>
        <v> 臺北城市科技大學  ○○系  電腦軟體應用丙級  證照輔導獲證學生中英文姓名對照表</v>
      </c>
      <c r="B1" s="71"/>
      <c r="C1" s="71"/>
      <c r="D1" s="71"/>
      <c r="E1" s="71"/>
      <c r="F1" s="71"/>
      <c r="G1" s="71"/>
      <c r="H1" s="71"/>
      <c r="I1" s="71"/>
      <c r="J1" s="71"/>
    </row>
    <row r="2" spans="1:3" ht="15.75">
      <c r="A2" s="28" t="str">
        <f>"輔導班名稱："&amp;'證照輔導班規劃表'!D4</f>
        <v>輔導班名稱：電腦軟體應用</v>
      </c>
      <c r="C2" s="33"/>
    </row>
    <row r="3" spans="1:10" ht="17.25" customHeight="1">
      <c r="A3" s="28" t="str">
        <f>"輔導班老師："&amp;'證照輔導班規劃表'!P4&amp;"、"&amp;'證照輔導班規劃表'!Q4&amp;"、"&amp;'證照輔導班規劃表'!R4</f>
        <v>輔導班老師：王大同、李大年、張大慶</v>
      </c>
      <c r="J3" s="59" t="s">
        <v>81</v>
      </c>
    </row>
    <row r="4" ht="18.75" customHeight="1">
      <c r="A4" s="36"/>
    </row>
    <row r="5" ht="9.75" customHeight="1">
      <c r="A5" s="36"/>
    </row>
    <row r="6" spans="1:10" ht="32.25">
      <c r="A6" s="31" t="s">
        <v>1</v>
      </c>
      <c r="B6" s="30" t="s">
        <v>3</v>
      </c>
      <c r="C6" s="30" t="s">
        <v>4</v>
      </c>
      <c r="D6" s="30" t="s">
        <v>5</v>
      </c>
      <c r="E6" s="30" t="s">
        <v>89</v>
      </c>
      <c r="F6" s="31" t="s">
        <v>1</v>
      </c>
      <c r="G6" s="30" t="s">
        <v>3</v>
      </c>
      <c r="H6" s="30" t="s">
        <v>4</v>
      </c>
      <c r="I6" s="30" t="s">
        <v>5</v>
      </c>
      <c r="J6" s="30" t="s">
        <v>89</v>
      </c>
    </row>
    <row r="7" spans="1:10" ht="27.75" customHeight="1">
      <c r="A7" s="32">
        <v>1</v>
      </c>
      <c r="B7" s="32" t="str">
        <f>'輔導班學生名冊'!B6</f>
        <v>五○三忠</v>
      </c>
      <c r="C7" s="32" t="str">
        <f>'輔導班學生名冊'!C6</f>
        <v>595XXXXX</v>
      </c>
      <c r="D7" s="32" t="str">
        <f>'輔導班學生名冊'!D6</f>
        <v>施XX逸</v>
      </c>
      <c r="E7" s="30"/>
      <c r="F7" s="32">
        <v>24</v>
      </c>
      <c r="G7" s="32">
        <f>'輔導班學生名冊'!F6</f>
        <v>0</v>
      </c>
      <c r="H7" s="32">
        <f>'輔導班學生名冊'!G6</f>
        <v>0</v>
      </c>
      <c r="I7" s="32">
        <f>'輔導班學生名冊'!H6</f>
        <v>0</v>
      </c>
      <c r="J7" s="30"/>
    </row>
    <row r="8" spans="1:10" ht="27.75" customHeight="1">
      <c r="A8" s="32">
        <v>2</v>
      </c>
      <c r="B8" s="32" t="str">
        <f>'輔導班學生名冊'!B7</f>
        <v>五○三忠</v>
      </c>
      <c r="C8" s="32" t="str">
        <f>'輔導班學生名冊'!C7</f>
        <v>595XXXXX</v>
      </c>
      <c r="D8" s="32" t="str">
        <f>'輔導班學生名冊'!D7</f>
        <v>郭YY翰</v>
      </c>
      <c r="E8" s="30"/>
      <c r="F8" s="32">
        <v>25</v>
      </c>
      <c r="G8" s="32">
        <f>'輔導班學生名冊'!F7</f>
        <v>0</v>
      </c>
      <c r="H8" s="32">
        <f>'輔導班學生名冊'!G7</f>
        <v>0</v>
      </c>
      <c r="I8" s="32">
        <f>'輔導班學生名冊'!H7</f>
        <v>0</v>
      </c>
      <c r="J8" s="30"/>
    </row>
    <row r="9" spans="1:10" ht="27.75" customHeight="1">
      <c r="A9" s="32">
        <v>3</v>
      </c>
      <c r="B9" s="32" t="str">
        <f>'輔導班學生名冊'!B8</f>
        <v>五○三忠</v>
      </c>
      <c r="C9" s="32" t="str">
        <f>'輔導班學生名冊'!C8</f>
        <v>595XXXXX</v>
      </c>
      <c r="D9" s="32" t="str">
        <f>'輔導班學生名冊'!D8</f>
        <v>王NN楷</v>
      </c>
      <c r="E9" s="30"/>
      <c r="F9" s="32">
        <v>26</v>
      </c>
      <c r="G9" s="32">
        <f>'輔導班學生名冊'!F8</f>
        <v>0</v>
      </c>
      <c r="H9" s="32">
        <f>'輔導班學生名冊'!G8</f>
        <v>0</v>
      </c>
      <c r="I9" s="32">
        <f>'輔導班學生名冊'!H8</f>
        <v>0</v>
      </c>
      <c r="J9" s="30"/>
    </row>
    <row r="10" spans="1:10" ht="27.75" customHeight="1">
      <c r="A10" s="32">
        <v>4</v>
      </c>
      <c r="B10" s="32" t="str">
        <f>'輔導班學生名冊'!B9</f>
        <v>五○三忠</v>
      </c>
      <c r="C10" s="32" t="str">
        <f>'輔導班學生名冊'!C9</f>
        <v>595XXXXX</v>
      </c>
      <c r="D10" s="32" t="str">
        <f>'輔導班學生名冊'!D9</f>
        <v>劉AA豪</v>
      </c>
      <c r="E10" s="30"/>
      <c r="F10" s="32">
        <v>27</v>
      </c>
      <c r="G10" s="32">
        <f>'輔導班學生名冊'!F9</f>
        <v>0</v>
      </c>
      <c r="H10" s="32">
        <f>'輔導班學生名冊'!G9</f>
        <v>0</v>
      </c>
      <c r="I10" s="32">
        <f>'輔導班學生名冊'!H9</f>
        <v>0</v>
      </c>
      <c r="J10" s="30"/>
    </row>
    <row r="11" spans="1:10" ht="27.75" customHeight="1">
      <c r="A11" s="32">
        <v>5</v>
      </c>
      <c r="B11" s="32" t="str">
        <f>'輔導班學生名冊'!B10</f>
        <v>四○三忠</v>
      </c>
      <c r="C11" s="32" t="str">
        <f>'輔導班學生名冊'!C10</f>
        <v>404XXXXX</v>
      </c>
      <c r="D11" s="32" t="str">
        <f>'輔導班學生名冊'!D10</f>
        <v>林FF哲</v>
      </c>
      <c r="E11" s="30"/>
      <c r="F11" s="32">
        <v>28</v>
      </c>
      <c r="G11" s="32">
        <f>'輔導班學生名冊'!F10</f>
        <v>0</v>
      </c>
      <c r="H11" s="32">
        <f>'輔導班學生名冊'!G10</f>
        <v>0</v>
      </c>
      <c r="I11" s="32">
        <f>'輔導班學生名冊'!H10</f>
        <v>0</v>
      </c>
      <c r="J11" s="30"/>
    </row>
    <row r="12" spans="1:10" ht="27.75" customHeight="1">
      <c r="A12" s="32">
        <v>6</v>
      </c>
      <c r="B12" s="32">
        <f>'輔導班學生名冊'!B11</f>
        <v>0</v>
      </c>
      <c r="C12" s="32">
        <f>'輔導班學生名冊'!C11</f>
        <v>0</v>
      </c>
      <c r="D12" s="32">
        <f>'輔導班學生名冊'!D11</f>
        <v>0</v>
      </c>
      <c r="E12" s="30"/>
      <c r="F12" s="32">
        <v>29</v>
      </c>
      <c r="G12" s="32">
        <f>'輔導班學生名冊'!F11</f>
        <v>0</v>
      </c>
      <c r="H12" s="32">
        <f>'輔導班學生名冊'!G11</f>
        <v>0</v>
      </c>
      <c r="I12" s="32">
        <f>'輔導班學生名冊'!H11</f>
        <v>0</v>
      </c>
      <c r="J12" s="30"/>
    </row>
    <row r="13" spans="1:10" ht="27.75" customHeight="1">
      <c r="A13" s="32">
        <v>7</v>
      </c>
      <c r="B13" s="32">
        <f>'輔導班學生名冊'!B12</f>
        <v>0</v>
      </c>
      <c r="C13" s="32">
        <f>'輔導班學生名冊'!C12</f>
        <v>0</v>
      </c>
      <c r="D13" s="32">
        <f>'輔導班學生名冊'!D12</f>
        <v>0</v>
      </c>
      <c r="E13" s="30"/>
      <c r="F13" s="32">
        <v>30</v>
      </c>
      <c r="G13" s="32">
        <f>'輔導班學生名冊'!F12</f>
        <v>0</v>
      </c>
      <c r="H13" s="32">
        <f>'輔導班學生名冊'!G12</f>
        <v>0</v>
      </c>
      <c r="I13" s="32">
        <f>'輔導班學生名冊'!H12</f>
        <v>0</v>
      </c>
      <c r="J13" s="30"/>
    </row>
    <row r="14" spans="1:10" ht="27.75" customHeight="1">
      <c r="A14" s="32">
        <v>8</v>
      </c>
      <c r="B14" s="32">
        <f>'輔導班學生名冊'!B13</f>
        <v>0</v>
      </c>
      <c r="C14" s="32">
        <f>'輔導班學生名冊'!C13</f>
        <v>0</v>
      </c>
      <c r="D14" s="32">
        <f>'輔導班學生名冊'!D13</f>
        <v>0</v>
      </c>
      <c r="E14" s="30"/>
      <c r="F14" s="32">
        <v>31</v>
      </c>
      <c r="G14" s="32">
        <f>'輔導班學生名冊'!F13</f>
        <v>0</v>
      </c>
      <c r="H14" s="32">
        <f>'輔導班學生名冊'!G13</f>
        <v>0</v>
      </c>
      <c r="I14" s="32">
        <f>'輔導班學生名冊'!H13</f>
        <v>0</v>
      </c>
      <c r="J14" s="30"/>
    </row>
    <row r="15" spans="1:10" ht="27.75" customHeight="1">
      <c r="A15" s="32">
        <v>9</v>
      </c>
      <c r="B15" s="32">
        <f>'輔導班學生名冊'!B14</f>
        <v>0</v>
      </c>
      <c r="C15" s="32">
        <f>'輔導班學生名冊'!C14</f>
        <v>0</v>
      </c>
      <c r="D15" s="32">
        <f>'輔導班學生名冊'!D14</f>
        <v>0</v>
      </c>
      <c r="E15" s="30"/>
      <c r="F15" s="32">
        <v>32</v>
      </c>
      <c r="G15" s="32">
        <f>'輔導班學生名冊'!F14</f>
        <v>0</v>
      </c>
      <c r="H15" s="32">
        <f>'輔導班學生名冊'!G14</f>
        <v>0</v>
      </c>
      <c r="I15" s="32">
        <f>'輔導班學生名冊'!H14</f>
        <v>0</v>
      </c>
      <c r="J15" s="30"/>
    </row>
    <row r="16" spans="1:10" ht="27.75" customHeight="1">
      <c r="A16" s="32">
        <v>10</v>
      </c>
      <c r="B16" s="32">
        <f>'輔導班學生名冊'!B15</f>
        <v>0</v>
      </c>
      <c r="C16" s="32">
        <f>'輔導班學生名冊'!C15</f>
        <v>0</v>
      </c>
      <c r="D16" s="32">
        <f>'輔導班學生名冊'!D15</f>
        <v>0</v>
      </c>
      <c r="E16" s="30"/>
      <c r="F16" s="32">
        <v>33</v>
      </c>
      <c r="G16" s="32">
        <f>'輔導班學生名冊'!F15</f>
        <v>0</v>
      </c>
      <c r="H16" s="32">
        <f>'輔導班學生名冊'!G15</f>
        <v>0</v>
      </c>
      <c r="I16" s="32">
        <f>'輔導班學生名冊'!H15</f>
        <v>0</v>
      </c>
      <c r="J16" s="30"/>
    </row>
    <row r="17" spans="1:10" ht="27.75" customHeight="1">
      <c r="A17" s="32">
        <v>11</v>
      </c>
      <c r="B17" s="32">
        <f>'輔導班學生名冊'!B16</f>
        <v>0</v>
      </c>
      <c r="C17" s="32">
        <f>'輔導班學生名冊'!C16</f>
        <v>0</v>
      </c>
      <c r="D17" s="32">
        <f>'輔導班學生名冊'!D16</f>
        <v>0</v>
      </c>
      <c r="E17" s="30"/>
      <c r="F17" s="32">
        <v>34</v>
      </c>
      <c r="G17" s="32">
        <f>'輔導班學生名冊'!F16</f>
        <v>0</v>
      </c>
      <c r="H17" s="32">
        <f>'輔導班學生名冊'!G16</f>
        <v>0</v>
      </c>
      <c r="I17" s="32">
        <f>'輔導班學生名冊'!H16</f>
        <v>0</v>
      </c>
      <c r="J17" s="30"/>
    </row>
    <row r="18" spans="1:10" ht="27.75" customHeight="1">
      <c r="A18" s="32">
        <v>12</v>
      </c>
      <c r="B18" s="32">
        <f>'輔導班學生名冊'!B17</f>
        <v>0</v>
      </c>
      <c r="C18" s="32">
        <f>'輔導班學生名冊'!C17</f>
        <v>0</v>
      </c>
      <c r="D18" s="32">
        <f>'輔導班學生名冊'!D17</f>
        <v>0</v>
      </c>
      <c r="E18" s="30"/>
      <c r="F18" s="32">
        <v>35</v>
      </c>
      <c r="G18" s="32">
        <f>'輔導班學生名冊'!F17</f>
        <v>0</v>
      </c>
      <c r="H18" s="32">
        <f>'輔導班學生名冊'!G17</f>
        <v>0</v>
      </c>
      <c r="I18" s="32">
        <f>'輔導班學生名冊'!H17</f>
        <v>0</v>
      </c>
      <c r="J18" s="30"/>
    </row>
    <row r="19" spans="1:10" ht="27.75" customHeight="1">
      <c r="A19" s="32">
        <v>13</v>
      </c>
      <c r="B19" s="32">
        <f>'輔導班學生名冊'!B18</f>
        <v>0</v>
      </c>
      <c r="C19" s="32">
        <f>'輔導班學生名冊'!C18</f>
        <v>0</v>
      </c>
      <c r="D19" s="32">
        <f>'輔導班學生名冊'!D18</f>
        <v>0</v>
      </c>
      <c r="E19" s="30"/>
      <c r="F19" s="32">
        <v>36</v>
      </c>
      <c r="G19" s="32">
        <f>'輔導班學生名冊'!F18</f>
        <v>0</v>
      </c>
      <c r="H19" s="32">
        <f>'輔導班學生名冊'!G18</f>
        <v>0</v>
      </c>
      <c r="I19" s="32">
        <f>'輔導班學生名冊'!H18</f>
        <v>0</v>
      </c>
      <c r="J19" s="30"/>
    </row>
    <row r="20" spans="1:10" ht="27.75" customHeight="1">
      <c r="A20" s="32">
        <v>14</v>
      </c>
      <c r="B20" s="32">
        <f>'輔導班學生名冊'!B19</f>
        <v>0</v>
      </c>
      <c r="C20" s="32">
        <f>'輔導班學生名冊'!C19</f>
        <v>0</v>
      </c>
      <c r="D20" s="32">
        <f>'輔導班學生名冊'!D19</f>
        <v>0</v>
      </c>
      <c r="E20" s="30"/>
      <c r="F20" s="32">
        <v>37</v>
      </c>
      <c r="G20" s="32">
        <f>'輔導班學生名冊'!F19</f>
        <v>0</v>
      </c>
      <c r="H20" s="32">
        <f>'輔導班學生名冊'!G19</f>
        <v>0</v>
      </c>
      <c r="I20" s="32">
        <f>'輔導班學生名冊'!H19</f>
        <v>0</v>
      </c>
      <c r="J20" s="30"/>
    </row>
    <row r="21" spans="1:10" ht="27.75" customHeight="1">
      <c r="A21" s="32">
        <v>15</v>
      </c>
      <c r="B21" s="32">
        <f>'輔導班學生名冊'!B20</f>
        <v>0</v>
      </c>
      <c r="C21" s="32">
        <f>'輔導班學生名冊'!C20</f>
        <v>0</v>
      </c>
      <c r="D21" s="32">
        <f>'輔導班學生名冊'!D20</f>
        <v>0</v>
      </c>
      <c r="E21" s="30"/>
      <c r="F21" s="32">
        <v>38</v>
      </c>
      <c r="G21" s="32">
        <f>'輔導班學生名冊'!F20</f>
        <v>0</v>
      </c>
      <c r="H21" s="32">
        <f>'輔導班學生名冊'!G20</f>
        <v>0</v>
      </c>
      <c r="I21" s="32">
        <f>'輔導班學生名冊'!H20</f>
        <v>0</v>
      </c>
      <c r="J21" s="30"/>
    </row>
    <row r="22" spans="1:10" ht="27.75" customHeight="1">
      <c r="A22" s="32">
        <v>16</v>
      </c>
      <c r="B22" s="32">
        <f>'輔導班學生名冊'!B21</f>
        <v>0</v>
      </c>
      <c r="C22" s="32">
        <f>'輔導班學生名冊'!C21</f>
        <v>0</v>
      </c>
      <c r="D22" s="32">
        <f>'輔導班學生名冊'!D21</f>
        <v>0</v>
      </c>
      <c r="E22" s="30"/>
      <c r="F22" s="32">
        <v>39</v>
      </c>
      <c r="G22" s="32"/>
      <c r="H22" s="32"/>
      <c r="I22" s="32"/>
      <c r="J22" s="30"/>
    </row>
    <row r="23" spans="1:10" ht="27.75" customHeight="1">
      <c r="A23" s="32">
        <v>17</v>
      </c>
      <c r="B23" s="32">
        <f>'輔導班學生名冊'!B22</f>
        <v>0</v>
      </c>
      <c r="C23" s="32">
        <f>'輔導班學生名冊'!C22</f>
        <v>0</v>
      </c>
      <c r="D23" s="32">
        <f>'輔導班學生名冊'!D22</f>
        <v>0</v>
      </c>
      <c r="E23" s="30"/>
      <c r="F23" s="32">
        <v>40</v>
      </c>
      <c r="G23" s="32"/>
      <c r="H23" s="32"/>
      <c r="I23" s="32"/>
      <c r="J23" s="30"/>
    </row>
    <row r="24" spans="1:10" ht="27.75" customHeight="1">
      <c r="A24" s="32">
        <v>18</v>
      </c>
      <c r="B24" s="32">
        <f>'輔導班學生名冊'!B23</f>
        <v>0</v>
      </c>
      <c r="C24" s="32">
        <f>'輔導班學生名冊'!C23</f>
        <v>0</v>
      </c>
      <c r="D24" s="32">
        <f>'輔導班學生名冊'!D23</f>
        <v>0</v>
      </c>
      <c r="E24" s="30"/>
      <c r="F24" s="32">
        <v>41</v>
      </c>
      <c r="G24" s="32"/>
      <c r="H24" s="32"/>
      <c r="I24" s="32"/>
      <c r="J24" s="30"/>
    </row>
    <row r="25" spans="1:10" ht="27.75" customHeight="1">
      <c r="A25" s="32">
        <v>19</v>
      </c>
      <c r="B25" s="32">
        <f>'輔導班學生名冊'!B24</f>
        <v>0</v>
      </c>
      <c r="C25" s="32">
        <f>'輔導班學生名冊'!C24</f>
        <v>0</v>
      </c>
      <c r="D25" s="32">
        <f>'輔導班學生名冊'!D24</f>
        <v>0</v>
      </c>
      <c r="E25" s="30"/>
      <c r="F25" s="32">
        <v>42</v>
      </c>
      <c r="G25" s="32"/>
      <c r="H25" s="32"/>
      <c r="I25" s="32"/>
      <c r="J25" s="30"/>
    </row>
    <row r="26" spans="1:10" ht="27.75" customHeight="1">
      <c r="A26" s="32">
        <v>20</v>
      </c>
      <c r="B26" s="32">
        <f>'輔導班學生名冊'!B25</f>
        <v>0</v>
      </c>
      <c r="C26" s="32">
        <f>'輔導班學生名冊'!C25</f>
        <v>0</v>
      </c>
      <c r="D26" s="32">
        <f>'輔導班學生名冊'!D25</f>
        <v>0</v>
      </c>
      <c r="E26" s="30"/>
      <c r="F26" s="32">
        <v>43</v>
      </c>
      <c r="G26" s="32"/>
      <c r="H26" s="32"/>
      <c r="I26" s="32"/>
      <c r="J26" s="30"/>
    </row>
    <row r="27" spans="1:10" ht="27.75" customHeight="1">
      <c r="A27" s="32">
        <v>21</v>
      </c>
      <c r="B27" s="32" t="e">
        <f>輔導班學生名冊!#REF!</f>
        <v>#REF!</v>
      </c>
      <c r="C27" s="32" t="e">
        <f>輔導班學生名冊!#REF!</f>
        <v>#REF!</v>
      </c>
      <c r="D27" s="32" t="e">
        <f>輔導班學生名冊!#REF!</f>
        <v>#REF!</v>
      </c>
      <c r="E27" s="30"/>
      <c r="F27" s="32">
        <v>44</v>
      </c>
      <c r="G27" s="32"/>
      <c r="H27" s="32"/>
      <c r="I27" s="32"/>
      <c r="J27" s="30"/>
    </row>
    <row r="28" spans="1:10" ht="27.75" customHeight="1">
      <c r="A28" s="32">
        <v>22</v>
      </c>
      <c r="B28" s="32" t="e">
        <f>輔導班學生名冊!#REF!</f>
        <v>#REF!</v>
      </c>
      <c r="C28" s="32" t="e">
        <f>輔導班學生名冊!#REF!</f>
        <v>#REF!</v>
      </c>
      <c r="D28" s="32" t="e">
        <f>輔導班學生名冊!#REF!</f>
        <v>#REF!</v>
      </c>
      <c r="E28" s="30"/>
      <c r="F28" s="32">
        <v>45</v>
      </c>
      <c r="G28" s="32"/>
      <c r="H28" s="32"/>
      <c r="I28" s="32"/>
      <c r="J28" s="30"/>
    </row>
    <row r="29" spans="1:10" ht="27.75" customHeight="1">
      <c r="A29" s="32">
        <v>23</v>
      </c>
      <c r="B29" s="32" t="e">
        <f>輔導班學生名冊!#REF!</f>
        <v>#REF!</v>
      </c>
      <c r="C29" s="32" t="e">
        <f>輔導班學生名冊!#REF!</f>
        <v>#REF!</v>
      </c>
      <c r="D29" s="32" t="e">
        <f>輔導班學生名冊!#REF!</f>
        <v>#REF!</v>
      </c>
      <c r="E29" s="30"/>
      <c r="F29" s="32">
        <v>46</v>
      </c>
      <c r="G29" s="32"/>
      <c r="H29" s="32"/>
      <c r="I29" s="32"/>
      <c r="J29" s="30"/>
    </row>
    <row r="30" spans="1:10" ht="15.75">
      <c r="A30" s="72" t="s">
        <v>67</v>
      </c>
      <c r="B30" s="72"/>
      <c r="C30" s="72"/>
      <c r="D30" s="72"/>
      <c r="E30" s="72"/>
      <c r="F30" s="72"/>
      <c r="G30" s="72"/>
      <c r="H30" s="72"/>
      <c r="I30" s="72"/>
      <c r="J30" s="72"/>
    </row>
    <row r="31" ht="15.75">
      <c r="A31" s="29" t="s">
        <v>39</v>
      </c>
    </row>
    <row r="32" spans="1:8" ht="15.75">
      <c r="A32" s="35" t="s">
        <v>29</v>
      </c>
      <c r="B32" s="35"/>
      <c r="C32" s="35"/>
      <c r="D32" s="35"/>
      <c r="E32" s="35"/>
      <c r="F32" s="35" t="s">
        <v>29</v>
      </c>
      <c r="G32" s="35"/>
      <c r="H32" s="34"/>
    </row>
  </sheetData>
  <sheetProtection/>
  <mergeCells count="2">
    <mergeCell ref="A1:J1"/>
    <mergeCell ref="A30:J30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8"/>
  <sheetViews>
    <sheetView zoomScalePageLayoutView="0" workbookViewId="0" topLeftCell="A1">
      <selection activeCell="K4" sqref="K4"/>
    </sheetView>
  </sheetViews>
  <sheetFormatPr defaultColWidth="9.00390625" defaultRowHeight="16.5"/>
  <cols>
    <col min="1" max="1" width="6.125" style="38" customWidth="1"/>
    <col min="2" max="2" width="13.375" style="37" customWidth="1"/>
    <col min="3" max="3" width="16.625" style="38" bestFit="1" customWidth="1"/>
    <col min="4" max="4" width="8.125" style="37" customWidth="1"/>
    <col min="5" max="5" width="8.875" style="37" bestFit="1" customWidth="1"/>
    <col min="6" max="8" width="8.75390625" style="37" customWidth="1"/>
    <col min="9" max="9" width="12.625" style="37" bestFit="1" customWidth="1"/>
    <col min="10" max="10" width="12.00390625" style="37" bestFit="1" customWidth="1"/>
    <col min="11" max="11" width="9.625" style="37" customWidth="1"/>
    <col min="12" max="12" width="7.75390625" style="38" customWidth="1"/>
    <col min="13" max="15" width="7.625" style="38" customWidth="1"/>
    <col min="16" max="16" width="12.00390625" style="37" customWidth="1"/>
    <col min="17" max="17" width="13.50390625" style="38" customWidth="1"/>
    <col min="18" max="16384" width="9.00390625" style="38" customWidth="1"/>
  </cols>
  <sheetData>
    <row r="1" spans="1:17" ht="24">
      <c r="A1" s="75" t="str">
        <f>" 臺北城市科技大學"&amp;"  "&amp;'證照輔導班規劃表'!M4&amp;"  "&amp;'證照輔導班規劃表'!D4&amp;'證照輔導班規劃表'!E4&amp;"  證照輔導統計表"</f>
        <v> 臺北城市科技大學  ○○系  電腦軟體應用丙級  證照輔導統計表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 t="s">
        <v>78</v>
      </c>
      <c r="M1" s="78"/>
      <c r="N1" s="52"/>
      <c r="O1" s="52"/>
      <c r="P1" s="52"/>
      <c r="Q1" s="52"/>
    </row>
    <row r="2" spans="1:17" ht="2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  <c r="O2" s="52"/>
      <c r="P2" s="52"/>
      <c r="Q2" s="52"/>
    </row>
    <row r="3" spans="1:13" s="37" customFormat="1" ht="42" customHeight="1">
      <c r="A3" s="14" t="s">
        <v>1</v>
      </c>
      <c r="B3" s="16" t="s">
        <v>42</v>
      </c>
      <c r="C3" s="16" t="s">
        <v>36</v>
      </c>
      <c r="D3" s="13" t="s">
        <v>32</v>
      </c>
      <c r="E3" s="13" t="s">
        <v>18</v>
      </c>
      <c r="F3" s="13" t="s">
        <v>21</v>
      </c>
      <c r="G3" s="13" t="s">
        <v>22</v>
      </c>
      <c r="H3" s="13" t="s">
        <v>24</v>
      </c>
      <c r="I3" s="13" t="s">
        <v>16</v>
      </c>
      <c r="J3" s="13" t="s">
        <v>17</v>
      </c>
      <c r="K3" s="13" t="s">
        <v>64</v>
      </c>
      <c r="L3" s="13" t="s">
        <v>40</v>
      </c>
      <c r="M3" s="13" t="s">
        <v>41</v>
      </c>
    </row>
    <row r="4" spans="1:13" s="40" customFormat="1" ht="26.25" customHeight="1">
      <c r="A4" s="15">
        <v>1</v>
      </c>
      <c r="B4" s="15" t="str">
        <f>'證照輔導班規劃表'!M4</f>
        <v>○○系</v>
      </c>
      <c r="C4" s="15" t="str">
        <f>'證照輔導班規劃表'!D4</f>
        <v>電腦軟體應用</v>
      </c>
      <c r="D4" s="15" t="str">
        <f>'證照輔導班規劃表'!E4</f>
        <v>丙級</v>
      </c>
      <c r="E4" s="15">
        <f>'證照輔導班規劃表'!O4</f>
        <v>3</v>
      </c>
      <c r="F4" s="15" t="str">
        <f>'證照輔導班規劃表'!P4</f>
        <v>王大同</v>
      </c>
      <c r="G4" s="15" t="str">
        <f>'證照輔導班規劃表'!Q4</f>
        <v>李大年</v>
      </c>
      <c r="H4" s="15" t="str">
        <f>'證照輔導班規劃表'!R4</f>
        <v>張大慶</v>
      </c>
      <c r="I4" s="15" t="str">
        <f>'證照輔導班規劃表'!U4</f>
        <v>110.12.03</v>
      </c>
      <c r="J4" s="15" t="str">
        <f>'證照輔導班規劃表'!V4</f>
        <v>110.12.03</v>
      </c>
      <c r="K4" s="15">
        <f>'證照輔導班規劃表'!$S$4</f>
        <v>50</v>
      </c>
      <c r="L4" s="15"/>
      <c r="M4" s="15"/>
    </row>
    <row r="5" spans="1:13" s="40" customFormat="1" ht="26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40" customFormat="1" ht="26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7" ht="41.25" customHeight="1">
      <c r="A7" s="13" t="s">
        <v>44</v>
      </c>
      <c r="B7" s="13" t="s">
        <v>49</v>
      </c>
      <c r="C7" s="44" t="s">
        <v>45</v>
      </c>
      <c r="D7" s="74" t="s">
        <v>46</v>
      </c>
      <c r="E7" s="74"/>
      <c r="F7" s="79" t="s">
        <v>47</v>
      </c>
      <c r="G7" s="79"/>
    </row>
    <row r="8" spans="1:7" ht="24.75" customHeight="1">
      <c r="A8" s="14">
        <v>1</v>
      </c>
      <c r="B8" s="15"/>
      <c r="C8" s="50"/>
      <c r="D8" s="74"/>
      <c r="E8" s="74"/>
      <c r="F8" s="73">
        <f>C8*D8</f>
        <v>0</v>
      </c>
      <c r="G8" s="73"/>
    </row>
    <row r="9" spans="1:7" ht="26.25" customHeight="1">
      <c r="A9" s="14">
        <v>2</v>
      </c>
      <c r="B9" s="15"/>
      <c r="C9" s="50"/>
      <c r="D9" s="74"/>
      <c r="E9" s="74"/>
      <c r="F9" s="73">
        <f aca="true" t="shared" si="0" ref="F9:F17">C9*D9</f>
        <v>0</v>
      </c>
      <c r="G9" s="73"/>
    </row>
    <row r="10" spans="1:13" s="40" customFormat="1" ht="26.25" customHeight="1">
      <c r="A10" s="14">
        <v>3</v>
      </c>
      <c r="B10" s="15"/>
      <c r="C10" s="45"/>
      <c r="D10" s="74"/>
      <c r="E10" s="74"/>
      <c r="F10" s="73">
        <f t="shared" si="0"/>
        <v>0</v>
      </c>
      <c r="G10" s="73"/>
      <c r="H10" s="39"/>
      <c r="K10" s="39"/>
      <c r="L10" s="39"/>
      <c r="M10" s="39"/>
    </row>
    <row r="11" spans="1:13" s="40" customFormat="1" ht="26.25" customHeight="1">
      <c r="A11" s="14">
        <v>4</v>
      </c>
      <c r="B11" s="50"/>
      <c r="C11" s="45"/>
      <c r="D11" s="74"/>
      <c r="E11" s="74"/>
      <c r="F11" s="73">
        <f t="shared" si="0"/>
        <v>0</v>
      </c>
      <c r="G11" s="73"/>
      <c r="H11" s="39"/>
      <c r="K11" s="39"/>
      <c r="L11" s="39"/>
      <c r="M11" s="39"/>
    </row>
    <row r="12" spans="1:7" ht="26.25" customHeight="1">
      <c r="A12" s="14">
        <v>5</v>
      </c>
      <c r="B12" s="50"/>
      <c r="C12" s="50"/>
      <c r="D12" s="74"/>
      <c r="E12" s="74"/>
      <c r="F12" s="73">
        <f t="shared" si="0"/>
        <v>0</v>
      </c>
      <c r="G12" s="73"/>
    </row>
    <row r="13" spans="1:7" ht="26.25" customHeight="1">
      <c r="A13" s="14">
        <v>6</v>
      </c>
      <c r="B13" s="50"/>
      <c r="C13" s="50"/>
      <c r="D13" s="74"/>
      <c r="E13" s="74"/>
      <c r="F13" s="73">
        <f t="shared" si="0"/>
        <v>0</v>
      </c>
      <c r="G13" s="73"/>
    </row>
    <row r="14" spans="1:7" ht="26.25" customHeight="1">
      <c r="A14" s="14">
        <v>7</v>
      </c>
      <c r="B14" s="15"/>
      <c r="C14" s="50"/>
      <c r="D14" s="74"/>
      <c r="E14" s="74"/>
      <c r="F14" s="73">
        <f t="shared" si="0"/>
        <v>0</v>
      </c>
      <c r="G14" s="73"/>
    </row>
    <row r="15" spans="1:16" s="46" customFormat="1" ht="18.75">
      <c r="A15" s="48">
        <v>8</v>
      </c>
      <c r="B15" s="49"/>
      <c r="C15" s="51"/>
      <c r="D15" s="74"/>
      <c r="E15" s="74"/>
      <c r="F15" s="73">
        <f t="shared" si="0"/>
        <v>0</v>
      </c>
      <c r="G15" s="73"/>
      <c r="H15" s="47"/>
      <c r="K15" s="47"/>
      <c r="P15" s="47"/>
    </row>
    <row r="16" spans="1:7" ht="18.75">
      <c r="A16" s="14">
        <v>9</v>
      </c>
      <c r="B16" s="50"/>
      <c r="C16" s="50"/>
      <c r="D16" s="74"/>
      <c r="E16" s="74"/>
      <c r="F16" s="73">
        <f t="shared" si="0"/>
        <v>0</v>
      </c>
      <c r="G16" s="73"/>
    </row>
    <row r="17" spans="1:7" ht="18.75">
      <c r="A17" s="14">
        <v>10</v>
      </c>
      <c r="B17" s="50"/>
      <c r="C17" s="50"/>
      <c r="D17" s="74"/>
      <c r="E17" s="74"/>
      <c r="F17" s="73">
        <f t="shared" si="0"/>
        <v>0</v>
      </c>
      <c r="G17" s="73"/>
    </row>
    <row r="18" spans="1:7" ht="18.75">
      <c r="A18" s="43" t="s">
        <v>43</v>
      </c>
      <c r="B18" s="50"/>
      <c r="C18" s="50"/>
      <c r="D18" s="74"/>
      <c r="E18" s="74"/>
      <c r="F18" s="73">
        <f>SUM(F8:G17)</f>
        <v>0</v>
      </c>
      <c r="G18" s="73"/>
    </row>
    <row r="19" spans="1:7" ht="18.75">
      <c r="A19" s="41" t="s">
        <v>52</v>
      </c>
      <c r="B19" s="42"/>
      <c r="C19" s="42"/>
      <c r="D19" s="41"/>
      <c r="E19" s="42"/>
      <c r="F19" s="42"/>
      <c r="G19" s="42"/>
    </row>
    <row r="20" spans="2:16" s="46" customFormat="1" ht="11.25" customHeight="1">
      <c r="B20" s="47"/>
      <c r="C20" s="47"/>
      <c r="E20" s="47"/>
      <c r="F20" s="47"/>
      <c r="G20" s="47"/>
      <c r="H20" s="47"/>
      <c r="I20" s="47"/>
      <c r="J20" s="47"/>
      <c r="K20" s="47"/>
      <c r="P20" s="47"/>
    </row>
    <row r="21" spans="1:8" s="5" customFormat="1" ht="24.75">
      <c r="A21" s="6" t="s">
        <v>38</v>
      </c>
      <c r="B21" s="6"/>
      <c r="C21" s="6"/>
      <c r="D21" s="6"/>
      <c r="E21" s="6"/>
      <c r="F21" s="6"/>
      <c r="G21" s="6"/>
      <c r="H21" s="6"/>
    </row>
    <row r="22" spans="1:8" s="29" customFormat="1" ht="15.75">
      <c r="A22" s="35" t="s">
        <v>29</v>
      </c>
      <c r="B22" s="35"/>
      <c r="C22" s="35"/>
      <c r="D22" s="35"/>
      <c r="E22" s="35"/>
      <c r="F22" s="35" t="s">
        <v>29</v>
      </c>
      <c r="G22" s="35"/>
      <c r="H22" s="34"/>
    </row>
    <row r="34" ht="18.75">
      <c r="L34" s="37"/>
    </row>
    <row r="35" ht="18.75">
      <c r="L35" s="37"/>
    </row>
    <row r="36" ht="18.75">
      <c r="L36" s="37"/>
    </row>
    <row r="37" ht="18.75">
      <c r="L37" s="37"/>
    </row>
    <row r="38" ht="18.75">
      <c r="L38" s="37"/>
    </row>
  </sheetData>
  <sheetProtection/>
  <mergeCells count="26">
    <mergeCell ref="A1:K1"/>
    <mergeCell ref="L1:M1"/>
    <mergeCell ref="F7:G7"/>
    <mergeCell ref="F8:G8"/>
    <mergeCell ref="D7:E7"/>
    <mergeCell ref="D8:E8"/>
    <mergeCell ref="F18:G18"/>
    <mergeCell ref="D16:E16"/>
    <mergeCell ref="D17:E17"/>
    <mergeCell ref="D18:E18"/>
    <mergeCell ref="D9:E9"/>
    <mergeCell ref="F12:G12"/>
    <mergeCell ref="F13:G13"/>
    <mergeCell ref="F14:G14"/>
    <mergeCell ref="F15:G15"/>
    <mergeCell ref="D10:E10"/>
    <mergeCell ref="F9:G9"/>
    <mergeCell ref="F10:G10"/>
    <mergeCell ref="F11:G11"/>
    <mergeCell ref="D15:E15"/>
    <mergeCell ref="F16:G16"/>
    <mergeCell ref="F17:G17"/>
    <mergeCell ref="D11:E11"/>
    <mergeCell ref="D12:E12"/>
    <mergeCell ref="D13:E13"/>
    <mergeCell ref="D14:E14"/>
  </mergeCells>
  <printOptions/>
  <pageMargins left="0.35433070866141736" right="0.35433070866141736" top="0.7874015748031497" bottom="0.7874015748031497" header="0.11811023622047245" footer="0.11811023622047245"/>
  <pageSetup fitToHeight="0" fitToWidth="1"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綜合業務組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User</cp:lastModifiedBy>
  <cp:lastPrinted>2023-02-17T02:05:08Z</cp:lastPrinted>
  <dcterms:created xsi:type="dcterms:W3CDTF">2007-04-12T10:49:47Z</dcterms:created>
  <dcterms:modified xsi:type="dcterms:W3CDTF">2024-06-25T06:54:52Z</dcterms:modified>
  <cp:category/>
  <cp:version/>
  <cp:contentType/>
  <cp:contentStatus/>
</cp:coreProperties>
</file>